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4505" yWindow="-15" windowWidth="14340" windowHeight="12675"/>
  </bookViews>
  <sheets>
    <sheet name="Sccheda contabile" sheetId="15" r:id="rId1"/>
  </sheets>
  <definedNames>
    <definedName name="_xlnm.Print_Area" localSheetId="0">'Sccheda contabile'!$A$2:$O$51</definedName>
  </definedNames>
  <calcPr calcId="125725"/>
</workbook>
</file>

<file path=xl/calcChain.xml><?xml version="1.0" encoding="utf-8"?>
<calcChain xmlns="http://schemas.openxmlformats.org/spreadsheetml/2006/main">
  <c r="M45" i="15"/>
  <c r="F15"/>
  <c r="M46"/>
  <c r="F27"/>
  <c r="D27"/>
  <c r="F6" l="1"/>
  <c r="F21" l="1"/>
  <c r="C24" l="1"/>
  <c r="F24" s="1"/>
  <c r="G24" s="1"/>
  <c r="D24" l="1"/>
  <c r="F39"/>
  <c r="F40"/>
  <c r="N13"/>
  <c r="L12"/>
  <c r="F38" l="1"/>
  <c r="G38" s="1"/>
  <c r="F37"/>
  <c r="G37" s="1"/>
  <c r="F12"/>
  <c r="F7" l="1"/>
  <c r="F8"/>
  <c r="F9"/>
  <c r="F10"/>
  <c r="F11"/>
  <c r="F13"/>
  <c r="F14"/>
  <c r="D15"/>
  <c r="E15"/>
  <c r="F50"/>
  <c r="G50" s="1"/>
  <c r="F49"/>
  <c r="G49" s="1"/>
  <c r="F48"/>
  <c r="G48" s="1"/>
  <c r="F47"/>
  <c r="G47" s="1"/>
  <c r="F46"/>
  <c r="G46" s="1"/>
  <c r="F45"/>
  <c r="G45" s="1"/>
  <c r="F44"/>
  <c r="G44" s="1"/>
  <c r="F43"/>
  <c r="G43" s="1"/>
  <c r="F42"/>
  <c r="G42" s="1"/>
  <c r="F41"/>
  <c r="G41" s="1"/>
  <c r="G40"/>
  <c r="G39"/>
  <c r="F36"/>
  <c r="G36" s="1"/>
  <c r="F35"/>
  <c r="G35" s="1"/>
  <c r="F34"/>
  <c r="G34" s="1"/>
  <c r="C26"/>
  <c r="G26" s="1"/>
  <c r="C25"/>
  <c r="D25" s="1"/>
  <c r="C23"/>
  <c r="C22"/>
  <c r="D22" s="1"/>
  <c r="C21"/>
  <c r="C20"/>
  <c r="D20" s="1"/>
  <c r="C15"/>
  <c r="B15"/>
  <c r="D21" l="1"/>
  <c r="F23"/>
  <c r="G23" s="1"/>
  <c r="G51"/>
  <c r="D23"/>
  <c r="F22"/>
  <c r="D26"/>
  <c r="F20"/>
  <c r="F25"/>
  <c r="G25" s="1"/>
  <c r="F51"/>
  <c r="G22" l="1"/>
  <c r="G30"/>
  <c r="F28"/>
  <c r="D28"/>
  <c r="G21"/>
  <c r="G20"/>
  <c r="N10"/>
  <c r="N7"/>
  <c r="N11"/>
  <c r="N8"/>
  <c r="N9"/>
  <c r="N14"/>
  <c r="N15" s="1"/>
  <c r="M47" l="1"/>
  <c r="G28"/>
  <c r="O13"/>
  <c r="O15" s="1"/>
</calcChain>
</file>

<file path=xl/comments1.xml><?xml version="1.0" encoding="utf-8"?>
<comments xmlns="http://schemas.openxmlformats.org/spreadsheetml/2006/main">
  <authors>
    <author>user08</author>
    <author>DSGA</author>
    <author>Diego</author>
  </authors>
  <commentList>
    <comment ref="D2" authorId="0">
      <text>
        <r>
          <rPr>
            <b/>
            <sz val="9"/>
            <color indexed="81"/>
            <rFont val="Tahoma"/>
            <family val="2"/>
          </rPr>
          <t>user08:</t>
        </r>
        <r>
          <rPr>
            <sz val="9"/>
            <color indexed="81"/>
            <rFont val="Tahoma"/>
            <family val="2"/>
          </rPr>
          <t xml:space="preserve">
inserire il nome del PON</t>
        </r>
      </text>
    </comment>
    <comment ref="A6" authorId="1">
      <text>
        <r>
          <rPr>
            <b/>
            <sz val="9"/>
            <color indexed="81"/>
            <rFont val="Tahoma"/>
            <family val="2"/>
          </rPr>
          <t>DSGA:</t>
        </r>
        <r>
          <rPr>
            <sz val="9"/>
            <color indexed="81"/>
            <rFont val="Tahoma"/>
            <family val="2"/>
          </rPr>
          <t xml:space="preserve">
Inserire Modulo: 1-2-3-4 ecc..</t>
        </r>
      </text>
    </comment>
    <comment ref="B6" authorId="1">
      <text>
        <r>
          <rPr>
            <b/>
            <sz val="9"/>
            <color indexed="81"/>
            <rFont val="Tahoma"/>
            <family val="2"/>
          </rPr>
          <t>DSGA:</t>
        </r>
        <r>
          <rPr>
            <sz val="9"/>
            <color indexed="81"/>
            <rFont val="Tahoma"/>
            <family val="2"/>
          </rPr>
          <t xml:space="preserve">
Inserire l'importo di previsione</t>
        </r>
      </text>
    </comment>
    <comment ref="C6" authorId="1">
      <text>
        <r>
          <rPr>
            <b/>
            <sz val="9"/>
            <color indexed="81"/>
            <rFont val="Tahoma"/>
            <family val="2"/>
          </rPr>
          <t>DSGA:</t>
        </r>
        <r>
          <rPr>
            <sz val="9"/>
            <color indexed="81"/>
            <rFont val="Tahoma"/>
            <family val="2"/>
          </rPr>
          <t xml:space="preserve">
inserire l'importo del finanziamento effettivo</t>
        </r>
      </text>
    </comment>
    <comment ref="D6" authorId="1">
      <text>
        <r>
          <rPr>
            <b/>
            <sz val="9"/>
            <color indexed="81"/>
            <rFont val="Tahoma"/>
            <family val="2"/>
          </rPr>
          <t xml:space="preserve">DSGA:
</t>
        </r>
        <r>
          <rPr>
            <sz val="9"/>
            <color indexed="81"/>
            <rFont val="Tahoma"/>
            <family val="2"/>
          </rPr>
          <t>Inserire il relativo importo</t>
        </r>
      </text>
    </comment>
    <comment ref="E6" authorId="1">
      <text>
        <r>
          <rPr>
            <b/>
            <sz val="9"/>
            <color indexed="81"/>
            <rFont val="Tahoma"/>
            <family val="2"/>
          </rPr>
          <t>DSGA:</t>
        </r>
        <r>
          <rPr>
            <sz val="9"/>
            <color indexed="81"/>
            <rFont val="Tahoma"/>
            <family val="2"/>
          </rPr>
          <t xml:space="preserve">
Inserire il relativo importo</t>
        </r>
      </text>
    </comment>
    <comment ref="A7" authorId="1">
      <text>
        <r>
          <rPr>
            <b/>
            <sz val="9"/>
            <color indexed="81"/>
            <rFont val="Tahoma"/>
            <family val="2"/>
          </rPr>
          <t>DSGA:</t>
        </r>
        <r>
          <rPr>
            <sz val="9"/>
            <color indexed="81"/>
            <rFont val="Tahoma"/>
            <family val="2"/>
          </rPr>
          <t xml:space="preserve">
Inserire Modulo: 1-2-3-4 ecc..</t>
        </r>
      </text>
    </comment>
    <comment ref="B7" authorId="1">
      <text>
        <r>
          <rPr>
            <b/>
            <sz val="9"/>
            <color indexed="81"/>
            <rFont val="Tahoma"/>
            <family val="2"/>
          </rPr>
          <t>DSGA:</t>
        </r>
        <r>
          <rPr>
            <sz val="9"/>
            <color indexed="81"/>
            <rFont val="Tahoma"/>
            <family val="2"/>
          </rPr>
          <t xml:space="preserve">
Inserire l'importo di previsione</t>
        </r>
      </text>
    </comment>
    <comment ref="C7" authorId="1">
      <text>
        <r>
          <rPr>
            <b/>
            <sz val="9"/>
            <color indexed="81"/>
            <rFont val="Tahoma"/>
            <family val="2"/>
          </rPr>
          <t>DSGA:</t>
        </r>
        <r>
          <rPr>
            <sz val="9"/>
            <color indexed="81"/>
            <rFont val="Tahoma"/>
            <family val="2"/>
          </rPr>
          <t xml:space="preserve">
inserire l'importo del finanziamento effettivo</t>
        </r>
      </text>
    </comment>
    <comment ref="D7" authorId="1">
      <text>
        <r>
          <rPr>
            <b/>
            <sz val="9"/>
            <color indexed="81"/>
            <rFont val="Tahoma"/>
            <family val="2"/>
          </rPr>
          <t xml:space="preserve">DSGA:
</t>
        </r>
        <r>
          <rPr>
            <sz val="9"/>
            <color indexed="81"/>
            <rFont val="Tahoma"/>
            <family val="2"/>
          </rPr>
          <t>Inserire il relativo importo</t>
        </r>
      </text>
    </comment>
    <comment ref="E7" authorId="1">
      <text>
        <r>
          <rPr>
            <b/>
            <sz val="9"/>
            <color indexed="81"/>
            <rFont val="Tahoma"/>
            <family val="2"/>
          </rPr>
          <t>DSGA:</t>
        </r>
        <r>
          <rPr>
            <sz val="9"/>
            <color indexed="81"/>
            <rFont val="Tahoma"/>
            <family val="2"/>
          </rPr>
          <t xml:space="preserve">
Inserire il relativo importo</t>
        </r>
      </text>
    </comment>
    <comment ref="L7" authorId="2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inserire il numero della reversale e anno</t>
        </r>
      </text>
    </comment>
    <comment ref="M7" authorId="2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inserire l'importo del finanziamento erogato dal  MIUR</t>
        </r>
      </text>
    </comment>
    <comment ref="A8" authorId="1">
      <text>
        <r>
          <rPr>
            <b/>
            <sz val="9"/>
            <color indexed="81"/>
            <rFont val="Tahoma"/>
            <family val="2"/>
          </rPr>
          <t>DSGA:</t>
        </r>
        <r>
          <rPr>
            <sz val="9"/>
            <color indexed="81"/>
            <rFont val="Tahoma"/>
            <family val="2"/>
          </rPr>
          <t xml:space="preserve">
Inserire Modulo: 1-2-3-4 ecc..</t>
        </r>
      </text>
    </comment>
    <comment ref="B8" authorId="1">
      <text>
        <r>
          <rPr>
            <b/>
            <sz val="9"/>
            <color indexed="81"/>
            <rFont val="Tahoma"/>
            <family val="2"/>
          </rPr>
          <t>DSGA:</t>
        </r>
        <r>
          <rPr>
            <sz val="9"/>
            <color indexed="81"/>
            <rFont val="Tahoma"/>
            <family val="2"/>
          </rPr>
          <t xml:space="preserve">
Inserire l'importo di previsione</t>
        </r>
      </text>
    </comment>
    <comment ref="C8" authorId="1">
      <text>
        <r>
          <rPr>
            <b/>
            <sz val="9"/>
            <color indexed="81"/>
            <rFont val="Tahoma"/>
            <family val="2"/>
          </rPr>
          <t>DSGA:</t>
        </r>
        <r>
          <rPr>
            <sz val="9"/>
            <color indexed="81"/>
            <rFont val="Tahoma"/>
            <family val="2"/>
          </rPr>
          <t xml:space="preserve">
inserire l'importo del finanziamento effettivo</t>
        </r>
      </text>
    </comment>
    <comment ref="D8" authorId="1">
      <text>
        <r>
          <rPr>
            <b/>
            <sz val="9"/>
            <color indexed="81"/>
            <rFont val="Tahoma"/>
            <family val="2"/>
          </rPr>
          <t xml:space="preserve">DSGA:
</t>
        </r>
        <r>
          <rPr>
            <sz val="9"/>
            <color indexed="81"/>
            <rFont val="Tahoma"/>
            <family val="2"/>
          </rPr>
          <t>Inserire il relativo importo</t>
        </r>
      </text>
    </comment>
    <comment ref="E8" authorId="1">
      <text>
        <r>
          <rPr>
            <b/>
            <sz val="9"/>
            <color indexed="81"/>
            <rFont val="Tahoma"/>
            <family val="2"/>
          </rPr>
          <t>DSGA:</t>
        </r>
        <r>
          <rPr>
            <sz val="9"/>
            <color indexed="81"/>
            <rFont val="Tahoma"/>
            <family val="2"/>
          </rPr>
          <t xml:space="preserve">
Inserire il relativo importo</t>
        </r>
      </text>
    </comment>
    <comment ref="L8" authorId="2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inserire il numero della reversale e anno</t>
        </r>
      </text>
    </comment>
    <comment ref="M8" authorId="2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inserire l'importo del finanziamento erogato dal  MIUR</t>
        </r>
      </text>
    </comment>
    <comment ref="A9" authorId="1">
      <text>
        <r>
          <rPr>
            <b/>
            <sz val="9"/>
            <color indexed="81"/>
            <rFont val="Tahoma"/>
            <family val="2"/>
          </rPr>
          <t>DSGA:</t>
        </r>
        <r>
          <rPr>
            <sz val="9"/>
            <color indexed="81"/>
            <rFont val="Tahoma"/>
            <family val="2"/>
          </rPr>
          <t xml:space="preserve">
Inserire Modulo: 1-2-3-4 ecc..</t>
        </r>
      </text>
    </comment>
    <comment ref="B9" authorId="1">
      <text>
        <r>
          <rPr>
            <b/>
            <sz val="9"/>
            <color indexed="81"/>
            <rFont val="Tahoma"/>
            <family val="2"/>
          </rPr>
          <t>DSGA:</t>
        </r>
        <r>
          <rPr>
            <sz val="9"/>
            <color indexed="81"/>
            <rFont val="Tahoma"/>
            <family val="2"/>
          </rPr>
          <t xml:space="preserve">
Inserire l'importo di previsione</t>
        </r>
      </text>
    </comment>
    <comment ref="C9" authorId="1">
      <text>
        <r>
          <rPr>
            <b/>
            <sz val="9"/>
            <color indexed="81"/>
            <rFont val="Tahoma"/>
            <family val="2"/>
          </rPr>
          <t>DSGA:</t>
        </r>
        <r>
          <rPr>
            <sz val="9"/>
            <color indexed="81"/>
            <rFont val="Tahoma"/>
            <family val="2"/>
          </rPr>
          <t xml:space="preserve">
inserire l'importo del finanziamento effettivo</t>
        </r>
      </text>
    </comment>
    <comment ref="D9" authorId="1">
      <text>
        <r>
          <rPr>
            <b/>
            <sz val="9"/>
            <color indexed="81"/>
            <rFont val="Tahoma"/>
            <family val="2"/>
          </rPr>
          <t xml:space="preserve">DSGA:
</t>
        </r>
        <r>
          <rPr>
            <sz val="9"/>
            <color indexed="81"/>
            <rFont val="Tahoma"/>
            <family val="2"/>
          </rPr>
          <t>Inserire il relativo importo</t>
        </r>
      </text>
    </comment>
    <comment ref="E9" authorId="1">
      <text>
        <r>
          <rPr>
            <b/>
            <sz val="9"/>
            <color indexed="81"/>
            <rFont val="Tahoma"/>
            <family val="2"/>
          </rPr>
          <t>DSGA:</t>
        </r>
        <r>
          <rPr>
            <sz val="9"/>
            <color indexed="81"/>
            <rFont val="Tahoma"/>
            <family val="2"/>
          </rPr>
          <t xml:space="preserve">
Inserire il relativo importo</t>
        </r>
      </text>
    </comment>
    <comment ref="L9" authorId="2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inserire il numero della reversale e anno</t>
        </r>
      </text>
    </comment>
    <comment ref="M9" authorId="2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inserire l'importo del finanziamento erogato dal  MIUR</t>
        </r>
      </text>
    </comment>
    <comment ref="A10" authorId="1">
      <text>
        <r>
          <rPr>
            <b/>
            <sz val="9"/>
            <color indexed="81"/>
            <rFont val="Tahoma"/>
            <family val="2"/>
          </rPr>
          <t>DSGA:</t>
        </r>
        <r>
          <rPr>
            <sz val="9"/>
            <color indexed="81"/>
            <rFont val="Tahoma"/>
            <family val="2"/>
          </rPr>
          <t xml:space="preserve">
Inserire Modulo: 1-2-3-4 ecc..</t>
        </r>
      </text>
    </comment>
    <comment ref="B10" authorId="1">
      <text>
        <r>
          <rPr>
            <b/>
            <sz val="9"/>
            <color indexed="81"/>
            <rFont val="Tahoma"/>
            <family val="2"/>
          </rPr>
          <t>DSGA:</t>
        </r>
        <r>
          <rPr>
            <sz val="9"/>
            <color indexed="81"/>
            <rFont val="Tahoma"/>
            <family val="2"/>
          </rPr>
          <t xml:space="preserve">
Inserire l'importo di previsione</t>
        </r>
      </text>
    </comment>
    <comment ref="C10" authorId="1">
      <text>
        <r>
          <rPr>
            <b/>
            <sz val="9"/>
            <color indexed="81"/>
            <rFont val="Tahoma"/>
            <family val="2"/>
          </rPr>
          <t>DSGA:</t>
        </r>
        <r>
          <rPr>
            <sz val="9"/>
            <color indexed="81"/>
            <rFont val="Tahoma"/>
            <family val="2"/>
          </rPr>
          <t xml:space="preserve">
inserire l'importo del finanziamento effettivo</t>
        </r>
      </text>
    </comment>
    <comment ref="D10" authorId="1">
      <text>
        <r>
          <rPr>
            <b/>
            <sz val="9"/>
            <color indexed="81"/>
            <rFont val="Tahoma"/>
            <family val="2"/>
          </rPr>
          <t xml:space="preserve">DSGA:
</t>
        </r>
        <r>
          <rPr>
            <sz val="9"/>
            <color indexed="81"/>
            <rFont val="Tahoma"/>
            <family val="2"/>
          </rPr>
          <t>Inserire il relativo importo</t>
        </r>
      </text>
    </comment>
    <comment ref="E10" authorId="1">
      <text>
        <r>
          <rPr>
            <b/>
            <sz val="9"/>
            <color indexed="81"/>
            <rFont val="Tahoma"/>
            <family val="2"/>
          </rPr>
          <t>DSGA:</t>
        </r>
        <r>
          <rPr>
            <sz val="9"/>
            <color indexed="81"/>
            <rFont val="Tahoma"/>
            <family val="2"/>
          </rPr>
          <t xml:space="preserve">
Inserire il relativo importo</t>
        </r>
      </text>
    </comment>
    <comment ref="L10" authorId="2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inserire il numero della reversale e anno</t>
        </r>
      </text>
    </comment>
    <comment ref="M10" authorId="2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inserire l'importo del finanziamento erogato dal  MIUR</t>
        </r>
      </text>
    </comment>
    <comment ref="A11" authorId="1">
      <text>
        <r>
          <rPr>
            <b/>
            <sz val="9"/>
            <color indexed="81"/>
            <rFont val="Tahoma"/>
            <family val="2"/>
          </rPr>
          <t>DSGA:</t>
        </r>
        <r>
          <rPr>
            <sz val="9"/>
            <color indexed="81"/>
            <rFont val="Tahoma"/>
            <family val="2"/>
          </rPr>
          <t xml:space="preserve">
Inserire Modulo: 1-2-3-4 ecc..</t>
        </r>
      </text>
    </comment>
    <comment ref="B11" authorId="1">
      <text>
        <r>
          <rPr>
            <b/>
            <sz val="9"/>
            <color indexed="81"/>
            <rFont val="Tahoma"/>
            <family val="2"/>
          </rPr>
          <t>DSGA:</t>
        </r>
        <r>
          <rPr>
            <sz val="9"/>
            <color indexed="81"/>
            <rFont val="Tahoma"/>
            <family val="2"/>
          </rPr>
          <t xml:space="preserve">
Inserire l'importo di previsione</t>
        </r>
      </text>
    </comment>
    <comment ref="C11" authorId="1">
      <text>
        <r>
          <rPr>
            <b/>
            <sz val="9"/>
            <color indexed="81"/>
            <rFont val="Tahoma"/>
            <family val="2"/>
          </rPr>
          <t>DSGA:</t>
        </r>
        <r>
          <rPr>
            <sz val="9"/>
            <color indexed="81"/>
            <rFont val="Tahoma"/>
            <family val="2"/>
          </rPr>
          <t xml:space="preserve">
inserire l'importo del finanziamento effettivo</t>
        </r>
      </text>
    </comment>
    <comment ref="D11" authorId="1">
      <text>
        <r>
          <rPr>
            <b/>
            <sz val="9"/>
            <color indexed="81"/>
            <rFont val="Tahoma"/>
            <family val="2"/>
          </rPr>
          <t xml:space="preserve">DSGA:
</t>
        </r>
        <r>
          <rPr>
            <sz val="9"/>
            <color indexed="81"/>
            <rFont val="Tahoma"/>
            <family val="2"/>
          </rPr>
          <t>Inserire il relativo importo</t>
        </r>
      </text>
    </comment>
    <comment ref="E11" authorId="1">
      <text>
        <r>
          <rPr>
            <b/>
            <sz val="9"/>
            <color indexed="81"/>
            <rFont val="Tahoma"/>
            <family val="2"/>
          </rPr>
          <t>DSGA:</t>
        </r>
        <r>
          <rPr>
            <sz val="9"/>
            <color indexed="81"/>
            <rFont val="Tahoma"/>
            <family val="2"/>
          </rPr>
          <t xml:space="preserve">
Inserire il relativo importo</t>
        </r>
      </text>
    </comment>
    <comment ref="L11" authorId="2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inserire il numero della reversale e anno</t>
        </r>
      </text>
    </comment>
    <comment ref="M11" authorId="2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inserire l'importo del finanziamento erogato dal  MIUR</t>
        </r>
      </text>
    </comment>
    <comment ref="A12" authorId="1">
      <text>
        <r>
          <rPr>
            <b/>
            <sz val="9"/>
            <color indexed="81"/>
            <rFont val="Tahoma"/>
            <family val="2"/>
          </rPr>
          <t>DSGA:</t>
        </r>
        <r>
          <rPr>
            <sz val="9"/>
            <color indexed="81"/>
            <rFont val="Tahoma"/>
            <family val="2"/>
          </rPr>
          <t xml:space="preserve">
Inserire Modulo: 1-2-3-4 ecc..</t>
        </r>
      </text>
    </comment>
    <comment ref="B12" authorId="1">
      <text>
        <r>
          <rPr>
            <b/>
            <sz val="9"/>
            <color indexed="81"/>
            <rFont val="Tahoma"/>
            <family val="2"/>
          </rPr>
          <t>DSGA:</t>
        </r>
        <r>
          <rPr>
            <sz val="9"/>
            <color indexed="81"/>
            <rFont val="Tahoma"/>
            <family val="2"/>
          </rPr>
          <t xml:space="preserve">
Inserire l'importo di previsione</t>
        </r>
      </text>
    </comment>
    <comment ref="C12" authorId="1">
      <text>
        <r>
          <rPr>
            <b/>
            <sz val="9"/>
            <color indexed="81"/>
            <rFont val="Tahoma"/>
            <family val="2"/>
          </rPr>
          <t>DSGA:</t>
        </r>
        <r>
          <rPr>
            <sz val="9"/>
            <color indexed="81"/>
            <rFont val="Tahoma"/>
            <family val="2"/>
          </rPr>
          <t xml:space="preserve">
inserire l'importo del finanziamento effettivo</t>
        </r>
      </text>
    </comment>
    <comment ref="D12" authorId="1">
      <text>
        <r>
          <rPr>
            <b/>
            <sz val="9"/>
            <color indexed="81"/>
            <rFont val="Tahoma"/>
            <family val="2"/>
          </rPr>
          <t xml:space="preserve">DSGA:
</t>
        </r>
        <r>
          <rPr>
            <sz val="9"/>
            <color indexed="81"/>
            <rFont val="Tahoma"/>
            <family val="2"/>
          </rPr>
          <t>Inserire il relativo importo</t>
        </r>
      </text>
    </comment>
    <comment ref="E12" authorId="1">
      <text>
        <r>
          <rPr>
            <b/>
            <sz val="9"/>
            <color indexed="81"/>
            <rFont val="Tahoma"/>
            <family val="2"/>
          </rPr>
          <t>DSGA:</t>
        </r>
        <r>
          <rPr>
            <sz val="9"/>
            <color indexed="81"/>
            <rFont val="Tahoma"/>
            <family val="2"/>
          </rPr>
          <t xml:space="preserve">
Inserire il relativo importo</t>
        </r>
      </text>
    </comment>
    <comment ref="A13" authorId="1">
      <text>
        <r>
          <rPr>
            <b/>
            <sz val="9"/>
            <color indexed="81"/>
            <rFont val="Tahoma"/>
            <family val="2"/>
          </rPr>
          <t>DSGA:</t>
        </r>
        <r>
          <rPr>
            <sz val="9"/>
            <color indexed="81"/>
            <rFont val="Tahoma"/>
            <family val="2"/>
          </rPr>
          <t xml:space="preserve">
Inserire Modulo: 1-2-3-4 ecc..</t>
        </r>
      </text>
    </comment>
    <comment ref="B13" authorId="1">
      <text>
        <r>
          <rPr>
            <b/>
            <sz val="9"/>
            <color indexed="81"/>
            <rFont val="Tahoma"/>
            <family val="2"/>
          </rPr>
          <t>DSGA:</t>
        </r>
        <r>
          <rPr>
            <sz val="9"/>
            <color indexed="81"/>
            <rFont val="Tahoma"/>
            <family val="2"/>
          </rPr>
          <t xml:space="preserve">
Inserire l'importo di previsione</t>
        </r>
      </text>
    </comment>
    <comment ref="C13" authorId="1">
      <text>
        <r>
          <rPr>
            <b/>
            <sz val="9"/>
            <color indexed="81"/>
            <rFont val="Tahoma"/>
            <family val="2"/>
          </rPr>
          <t>DSGA:</t>
        </r>
        <r>
          <rPr>
            <sz val="9"/>
            <color indexed="81"/>
            <rFont val="Tahoma"/>
            <family val="2"/>
          </rPr>
          <t xml:space="preserve">
inserire l'importo del finanziamento effettivo</t>
        </r>
      </text>
    </comment>
    <comment ref="D13" authorId="1">
      <text>
        <r>
          <rPr>
            <b/>
            <sz val="9"/>
            <color indexed="81"/>
            <rFont val="Tahoma"/>
            <family val="2"/>
          </rPr>
          <t xml:space="preserve">DSGA:
</t>
        </r>
        <r>
          <rPr>
            <sz val="9"/>
            <color indexed="81"/>
            <rFont val="Tahoma"/>
            <family val="2"/>
          </rPr>
          <t>Inserire il relativo importo</t>
        </r>
      </text>
    </comment>
    <comment ref="E13" authorId="1">
      <text>
        <r>
          <rPr>
            <b/>
            <sz val="9"/>
            <color indexed="81"/>
            <rFont val="Tahoma"/>
            <family val="2"/>
          </rPr>
          <t>DSGA:</t>
        </r>
        <r>
          <rPr>
            <sz val="9"/>
            <color indexed="81"/>
            <rFont val="Tahoma"/>
            <family val="2"/>
          </rPr>
          <t xml:space="preserve">
Inserire il relativo importo</t>
        </r>
      </text>
    </comment>
    <comment ref="A14" authorId="1">
      <text>
        <r>
          <rPr>
            <b/>
            <sz val="9"/>
            <color indexed="81"/>
            <rFont val="Tahoma"/>
            <family val="2"/>
          </rPr>
          <t>DSGA:</t>
        </r>
        <r>
          <rPr>
            <sz val="9"/>
            <color indexed="81"/>
            <rFont val="Tahoma"/>
            <family val="2"/>
          </rPr>
          <t xml:space="preserve">
Inserire Modulo: 1-2-3-4 ecc..</t>
        </r>
      </text>
    </comment>
    <comment ref="B14" authorId="1">
      <text>
        <r>
          <rPr>
            <b/>
            <sz val="9"/>
            <color indexed="81"/>
            <rFont val="Tahoma"/>
            <family val="2"/>
          </rPr>
          <t>DSGA:</t>
        </r>
        <r>
          <rPr>
            <sz val="9"/>
            <color indexed="81"/>
            <rFont val="Tahoma"/>
            <family val="2"/>
          </rPr>
          <t xml:space="preserve">
Inserire l'importo di previsione</t>
        </r>
      </text>
    </comment>
    <comment ref="C14" authorId="1">
      <text>
        <r>
          <rPr>
            <b/>
            <sz val="9"/>
            <color indexed="81"/>
            <rFont val="Tahoma"/>
            <family val="2"/>
          </rPr>
          <t>DSGA:</t>
        </r>
        <r>
          <rPr>
            <sz val="9"/>
            <color indexed="81"/>
            <rFont val="Tahoma"/>
            <family val="2"/>
          </rPr>
          <t xml:space="preserve">
inserire l'importo del finanziamento effettivo</t>
        </r>
      </text>
    </comment>
    <comment ref="D14" authorId="1">
      <text>
        <r>
          <rPr>
            <b/>
            <sz val="9"/>
            <color indexed="81"/>
            <rFont val="Tahoma"/>
            <family val="2"/>
          </rPr>
          <t xml:space="preserve">DSGA:
</t>
        </r>
        <r>
          <rPr>
            <sz val="9"/>
            <color indexed="81"/>
            <rFont val="Tahoma"/>
            <family val="2"/>
          </rPr>
          <t>Inserire il relativo importo</t>
        </r>
      </text>
    </comment>
    <comment ref="E14" authorId="1">
      <text>
        <r>
          <rPr>
            <b/>
            <sz val="9"/>
            <color indexed="81"/>
            <rFont val="Tahoma"/>
            <family val="2"/>
          </rPr>
          <t>DSGA:</t>
        </r>
        <r>
          <rPr>
            <sz val="9"/>
            <color indexed="81"/>
            <rFont val="Tahoma"/>
            <family val="2"/>
          </rPr>
          <t xml:space="preserve">
Inserire il relativo importo</t>
        </r>
      </text>
    </comment>
    <comment ref="B20" authorId="1">
      <text>
        <r>
          <rPr>
            <b/>
            <sz val="9"/>
            <color indexed="81"/>
            <rFont val="Tahoma"/>
            <family val="2"/>
          </rPr>
          <t>DSGA:</t>
        </r>
        <r>
          <rPr>
            <sz val="9"/>
            <color indexed="81"/>
            <rFont val="Tahoma"/>
            <family val="2"/>
          </rPr>
          <t xml:space="preserve">
Inserire il numero di ore di attività in preventivo</t>
        </r>
      </text>
    </comment>
    <comment ref="E20" authorId="1">
      <text>
        <r>
          <rPr>
            <b/>
            <sz val="9"/>
            <color indexed="81"/>
            <rFont val="Tahoma"/>
            <family val="2"/>
          </rPr>
          <t>DSGA:</t>
        </r>
        <r>
          <rPr>
            <sz val="9"/>
            <color indexed="81"/>
            <rFont val="Tahoma"/>
            <family val="2"/>
          </rPr>
          <t xml:space="preserve">
Inserire il numero di ore di attività svolte</t>
        </r>
      </text>
    </comment>
    <comment ref="B21" authorId="1">
      <text>
        <r>
          <rPr>
            <b/>
            <sz val="9"/>
            <color indexed="81"/>
            <rFont val="Tahoma"/>
            <family val="2"/>
          </rPr>
          <t>DSGA:</t>
        </r>
        <r>
          <rPr>
            <sz val="9"/>
            <color indexed="81"/>
            <rFont val="Tahoma"/>
            <family val="2"/>
          </rPr>
          <t xml:space="preserve">
Inserire il numero di ore di attività in preventivo</t>
        </r>
      </text>
    </comment>
    <comment ref="E21" authorId="1">
      <text>
        <r>
          <rPr>
            <b/>
            <sz val="9"/>
            <color indexed="81"/>
            <rFont val="Tahoma"/>
            <family val="2"/>
          </rPr>
          <t>DSGA:</t>
        </r>
        <r>
          <rPr>
            <sz val="9"/>
            <color indexed="81"/>
            <rFont val="Tahoma"/>
            <family val="2"/>
          </rPr>
          <t xml:space="preserve">
Inserire il numero di ore di attività svolte</t>
        </r>
      </text>
    </comment>
    <comment ref="B22" authorId="1">
      <text>
        <r>
          <rPr>
            <b/>
            <sz val="9"/>
            <color indexed="81"/>
            <rFont val="Tahoma"/>
            <family val="2"/>
          </rPr>
          <t>DSGA:</t>
        </r>
        <r>
          <rPr>
            <sz val="9"/>
            <color indexed="81"/>
            <rFont val="Tahoma"/>
            <family val="2"/>
          </rPr>
          <t xml:space="preserve">
Inserire il numero di ore di attività in preventivo</t>
        </r>
      </text>
    </comment>
    <comment ref="E22" authorId="1">
      <text>
        <r>
          <rPr>
            <b/>
            <sz val="9"/>
            <color indexed="81"/>
            <rFont val="Tahoma"/>
            <family val="2"/>
          </rPr>
          <t>DSGA:</t>
        </r>
        <r>
          <rPr>
            <sz val="9"/>
            <color indexed="81"/>
            <rFont val="Tahoma"/>
            <family val="2"/>
          </rPr>
          <t xml:space="preserve">
Inserire il numero di ore di attività svolte</t>
        </r>
      </text>
    </comment>
    <comment ref="B23" authorId="1">
      <text>
        <r>
          <rPr>
            <b/>
            <sz val="9"/>
            <color indexed="81"/>
            <rFont val="Tahoma"/>
            <family val="2"/>
          </rPr>
          <t>DSGA:</t>
        </r>
        <r>
          <rPr>
            <sz val="9"/>
            <color indexed="81"/>
            <rFont val="Tahoma"/>
            <family val="2"/>
          </rPr>
          <t xml:space="preserve">
Inserire il numero di ore di attività in preventivo</t>
        </r>
      </text>
    </comment>
    <comment ref="E23" authorId="1">
      <text>
        <r>
          <rPr>
            <b/>
            <sz val="9"/>
            <color indexed="81"/>
            <rFont val="Tahoma"/>
            <family val="2"/>
          </rPr>
          <t>DSGA:</t>
        </r>
        <r>
          <rPr>
            <sz val="9"/>
            <color indexed="81"/>
            <rFont val="Tahoma"/>
            <family val="2"/>
          </rPr>
          <t xml:space="preserve">
Inserire il numero di ore di attività svolte</t>
        </r>
      </text>
    </comment>
    <comment ref="B24" authorId="1">
      <text>
        <r>
          <rPr>
            <b/>
            <sz val="9"/>
            <color indexed="81"/>
            <rFont val="Tahoma"/>
            <family val="2"/>
          </rPr>
          <t>DSGA:</t>
        </r>
        <r>
          <rPr>
            <sz val="9"/>
            <color indexed="81"/>
            <rFont val="Tahoma"/>
            <family val="2"/>
          </rPr>
          <t xml:space="preserve">
Inserire il numero di ore di attività in preventivo</t>
        </r>
      </text>
    </comment>
    <comment ref="E24" authorId="1">
      <text>
        <r>
          <rPr>
            <b/>
            <sz val="9"/>
            <color indexed="81"/>
            <rFont val="Tahoma"/>
            <family val="2"/>
          </rPr>
          <t>DSGA:</t>
        </r>
        <r>
          <rPr>
            <sz val="9"/>
            <color indexed="81"/>
            <rFont val="Tahoma"/>
            <family val="2"/>
          </rPr>
          <t xml:space="preserve">
Inserire il numero di ore di attività svolte</t>
        </r>
      </text>
    </comment>
    <comment ref="B25" authorId="1">
      <text>
        <r>
          <rPr>
            <b/>
            <sz val="9"/>
            <color indexed="81"/>
            <rFont val="Tahoma"/>
            <family val="2"/>
          </rPr>
          <t>DSGA:</t>
        </r>
        <r>
          <rPr>
            <sz val="9"/>
            <color indexed="81"/>
            <rFont val="Tahoma"/>
            <family val="2"/>
          </rPr>
          <t xml:space="preserve">
Inserire il numero di ore di attività in preventivo</t>
        </r>
      </text>
    </comment>
    <comment ref="E25" authorId="1">
      <text>
        <r>
          <rPr>
            <b/>
            <sz val="9"/>
            <color indexed="81"/>
            <rFont val="Tahoma"/>
            <family val="2"/>
          </rPr>
          <t>DSGA:</t>
        </r>
        <r>
          <rPr>
            <sz val="9"/>
            <color indexed="81"/>
            <rFont val="Tahoma"/>
            <family val="2"/>
          </rPr>
          <t xml:space="preserve">
Inserire il numero di ore di attività svolte</t>
        </r>
      </text>
    </comment>
    <comment ref="B26" authorId="1">
      <text>
        <r>
          <rPr>
            <b/>
            <sz val="9"/>
            <color indexed="81"/>
            <rFont val="Tahoma"/>
            <family val="2"/>
          </rPr>
          <t>DSGA:</t>
        </r>
        <r>
          <rPr>
            <sz val="9"/>
            <color indexed="81"/>
            <rFont val="Tahoma"/>
            <family val="2"/>
          </rPr>
          <t xml:space="preserve">
Inserire il numero di ore di attività in preventivo</t>
        </r>
      </text>
    </comment>
    <comment ref="E26" authorId="1">
      <text>
        <r>
          <rPr>
            <b/>
            <sz val="9"/>
            <color indexed="81"/>
            <rFont val="Tahoma"/>
            <family val="2"/>
          </rPr>
          <t>DSGA:</t>
        </r>
        <r>
          <rPr>
            <sz val="9"/>
            <color indexed="81"/>
            <rFont val="Tahoma"/>
            <family val="2"/>
          </rPr>
          <t xml:space="preserve">
Inserire il numero di ore di attività svolte</t>
        </r>
      </text>
    </comment>
    <comment ref="F27" authorId="1">
      <text>
        <r>
          <rPr>
            <b/>
            <sz val="9"/>
            <color indexed="81"/>
            <rFont val="Tahoma"/>
            <family val="2"/>
          </rPr>
          <t>DSGA:</t>
        </r>
        <r>
          <rPr>
            <sz val="9"/>
            <color indexed="81"/>
            <rFont val="Tahoma"/>
            <family val="2"/>
          </rPr>
          <t xml:space="preserve">
INSERIRE L'IMPORTO DI SPESA CON IVA</t>
        </r>
      </text>
    </comment>
    <comment ref="B34" authorId="1">
      <text>
        <r>
          <rPr>
            <b/>
            <sz val="9"/>
            <color indexed="81"/>
            <rFont val="Tahoma"/>
            <family val="2"/>
          </rPr>
          <t>DSGA: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ALLERT</t>
        </r>
        <r>
          <rPr>
            <sz val="9"/>
            <color indexed="81"/>
            <rFont val="Tahoma"/>
            <family val="2"/>
          </rPr>
          <t xml:space="preserve"> per modificare sbloccare il foglio di lavoro</t>
        </r>
      </text>
    </comment>
    <comment ref="C34" authorId="2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inserire il corrispondente modulo 1,2,3………….</t>
        </r>
      </text>
    </comment>
    <comment ref="E34" authorId="2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inserire il numero di ore prestate</t>
        </r>
      </text>
    </comment>
    <comment ref="G34" authorId="1">
      <text>
        <r>
          <rPr>
            <b/>
            <sz val="9"/>
            <color indexed="81"/>
            <rFont val="Tahoma"/>
            <family val="2"/>
          </rPr>
          <t>DSGA:</t>
        </r>
        <r>
          <rPr>
            <sz val="9"/>
            <color indexed="81"/>
            <rFont val="Tahoma"/>
            <family val="2"/>
          </rPr>
          <t xml:space="preserve">
ALLERT per modificare sbloccare il foglio di lavoro</t>
        </r>
      </text>
    </comment>
    <comment ref="B35" authorId="1">
      <text>
        <r>
          <rPr>
            <b/>
            <sz val="9"/>
            <color indexed="81"/>
            <rFont val="Tahoma"/>
            <family val="2"/>
          </rPr>
          <t>DSGA:</t>
        </r>
        <r>
          <rPr>
            <sz val="9"/>
            <color indexed="81"/>
            <rFont val="Tahoma"/>
            <family val="2"/>
          </rPr>
          <t xml:space="preserve">
ALLERT per modificare sbloccare il foglio di lavoro</t>
        </r>
      </text>
    </comment>
    <comment ref="C35" authorId="2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inserire il corrispondente modulo 1,2,3………….</t>
        </r>
      </text>
    </comment>
    <comment ref="E35" authorId="2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inserire il numero di ore prestate</t>
        </r>
      </text>
    </comment>
    <comment ref="G35" authorId="1">
      <text>
        <r>
          <rPr>
            <b/>
            <sz val="9"/>
            <color indexed="81"/>
            <rFont val="Tahoma"/>
            <family val="2"/>
          </rPr>
          <t>DSGA:</t>
        </r>
        <r>
          <rPr>
            <sz val="9"/>
            <color indexed="81"/>
            <rFont val="Tahoma"/>
            <family val="2"/>
          </rPr>
          <t xml:space="preserve">
ALLERT per modificare sbloccare il foglio di lavoro</t>
        </r>
      </text>
    </comment>
    <comment ref="C36" authorId="2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inserire il corrispondente modulo 1,2,3………….</t>
        </r>
      </text>
    </comment>
    <comment ref="E36" authorId="2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inserire il numero di ore prestate</t>
        </r>
      </text>
    </comment>
    <comment ref="C37" authorId="2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inserire il corrispondente modulo 1,2,3………….</t>
        </r>
      </text>
    </comment>
    <comment ref="E37" authorId="2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inserire il numero di ore prestate</t>
        </r>
      </text>
    </comment>
    <comment ref="C38" authorId="2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inserire il corrispondente modulo 1,2,3………….</t>
        </r>
      </text>
    </comment>
    <comment ref="E38" authorId="2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inserire il numero di ore prestate</t>
        </r>
      </text>
    </comment>
    <comment ref="C39" authorId="2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inserire il corrispondente modulo 1,2,3………….</t>
        </r>
      </text>
    </comment>
    <comment ref="E39" authorId="2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inserire il numero di ore prestate</t>
        </r>
      </text>
    </comment>
    <comment ref="C40" authorId="2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inserire il corrispondente modulo 1,2,3………….</t>
        </r>
      </text>
    </comment>
    <comment ref="E40" authorId="2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inserire il numero di ore prestate</t>
        </r>
      </text>
    </comment>
    <comment ref="C41" authorId="2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inserire il corrispondente modulo 1,2,3………….</t>
        </r>
      </text>
    </comment>
    <comment ref="E41" authorId="2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inserire il numero di ore prestate</t>
        </r>
      </text>
    </comment>
    <comment ref="C42" authorId="2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inserire il corrispondente modulo 1,2,3………….</t>
        </r>
      </text>
    </comment>
    <comment ref="E42" authorId="2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inserire il numero di ore prestate</t>
        </r>
      </text>
    </comment>
    <comment ref="C43" authorId="2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inserire il corrispondente modulo 1,2,3………….</t>
        </r>
      </text>
    </comment>
    <comment ref="E43" authorId="2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inserire il numero di ore prestate</t>
        </r>
      </text>
    </comment>
    <comment ref="C44" authorId="2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inserire il corrispondente modulo 1,2,3………….</t>
        </r>
      </text>
    </comment>
    <comment ref="E44" authorId="2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inserire il numero di ore prestate</t>
        </r>
      </text>
    </comment>
    <comment ref="C45" authorId="2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inserire il corrispondente modulo 1,2,3………….</t>
        </r>
      </text>
    </comment>
    <comment ref="E45" authorId="2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inserire il numero di ore prestate</t>
        </r>
      </text>
    </comment>
    <comment ref="M45" authorId="2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INSERIRE  IL FINANZIAMENTO PON AUTORIZZATO A PREVENTIVO</t>
        </r>
      </text>
    </comment>
    <comment ref="C46" authorId="2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inserire il corrispondente modulo 1,2,3………….</t>
        </r>
      </text>
    </comment>
    <comment ref="E46" authorId="2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inserire il numero di ore prestate</t>
        </r>
      </text>
    </comment>
    <comment ref="C47" authorId="2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inserire il corrispondente modulo 1,2,3………….</t>
        </r>
      </text>
    </comment>
    <comment ref="E47" authorId="2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inserire il numero di ore prestate</t>
        </r>
      </text>
    </comment>
    <comment ref="C48" authorId="2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inserire il corrispondente modulo 1,2,3………….</t>
        </r>
      </text>
    </comment>
    <comment ref="E48" authorId="2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inserire il numero di ore prestate</t>
        </r>
      </text>
    </comment>
    <comment ref="C49" authorId="2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inserire il corrispondente modulo 1,2,3………….</t>
        </r>
      </text>
    </comment>
    <comment ref="E49" authorId="2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inserire il numero di ore prestate</t>
        </r>
      </text>
    </comment>
    <comment ref="C50" authorId="2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inserire il corrispondente modulo 1,2,3………….</t>
        </r>
      </text>
    </comment>
    <comment ref="E50" authorId="2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inserire il numero di ore prestate</t>
        </r>
      </text>
    </comment>
  </commentList>
</comments>
</file>

<file path=xl/sharedStrings.xml><?xml version="1.0" encoding="utf-8"?>
<sst xmlns="http://schemas.openxmlformats.org/spreadsheetml/2006/main" count="143" uniqueCount="83">
  <si>
    <t>Dirigente Scolastico</t>
  </si>
  <si>
    <t>Dsga</t>
  </si>
  <si>
    <t>Collaboratori Scolastici</t>
  </si>
  <si>
    <t>PREVISIONE</t>
  </si>
  <si>
    <t>Assistenti Amministrativi</t>
  </si>
  <si>
    <t>CONSUNTIVO</t>
  </si>
  <si>
    <t>n° totale ore</t>
  </si>
  <si>
    <t>Modulo 8</t>
  </si>
  <si>
    <t>Modulo 1</t>
  </si>
  <si>
    <t>Modulo 2</t>
  </si>
  <si>
    <t>Modulo 3</t>
  </si>
  <si>
    <t>Modulo 4</t>
  </si>
  <si>
    <t>Modulo 5</t>
  </si>
  <si>
    <t>Modulo 6</t>
  </si>
  <si>
    <t>Modulo 7</t>
  </si>
  <si>
    <t>Compenso h LS</t>
  </si>
  <si>
    <t>Fondi di gestione PREVISTI</t>
  </si>
  <si>
    <t>COMPENSO LS
COSTI IVA INC</t>
  </si>
  <si>
    <t>Saldo</t>
  </si>
  <si>
    <t>Esperto</t>
  </si>
  <si>
    <t>Incarico</t>
  </si>
  <si>
    <t>Esperto esterno</t>
  </si>
  <si>
    <t>Compenso orario omnicomprensivo</t>
  </si>
  <si>
    <t>Tutor</t>
  </si>
  <si>
    <t>n. ore
lezione</t>
  </si>
  <si>
    <t>Modulo</t>
  </si>
  <si>
    <t>Totale lordo stato</t>
  </si>
  <si>
    <t>Totale fondi EROGATI</t>
  </si>
  <si>
    <t>ancora da erogare</t>
  </si>
  <si>
    <t>Tipologia incarico</t>
  </si>
  <si>
    <t>Totale finanziamento AUTORIZZATO</t>
  </si>
  <si>
    <t>COMPENSI A COSTI STANDARD - personale impegnato nella formazione</t>
  </si>
  <si>
    <t>costo standard Tutor</t>
  </si>
  <si>
    <t>costo standard Esperti</t>
  </si>
  <si>
    <t>Totale</t>
  </si>
  <si>
    <t>Voci di costo per modulo</t>
  </si>
  <si>
    <t>GESTIONE COMPENSI A COSTI REALI - personale impegnato nella gestione / acquisto materiali</t>
  </si>
  <si>
    <t>Totale costi STANDARD (fondi per la formazione)</t>
  </si>
  <si>
    <t>Acquisto forniture</t>
  </si>
  <si>
    <t xml:space="preserve">SCHEDA GESTIONE CONTABILE  - </t>
  </si>
  <si>
    <t>cognome nome</t>
  </si>
  <si>
    <t>Pagamento lordo dipendente</t>
  </si>
  <si>
    <t>Pagamento L. Dipend.</t>
  </si>
  <si>
    <t xml:space="preserve">TOTALE  fondi di previsione L. S. </t>
  </si>
  <si>
    <t>Fondi di gestione a CONSUNTIVO</t>
  </si>
  <si>
    <t>Modulo 9</t>
  </si>
  <si>
    <t>PON finanziamento autorizzato</t>
  </si>
  <si>
    <t>differenza</t>
  </si>
  <si>
    <t>Consuntivo</t>
  </si>
  <si>
    <t xml:space="preserve">Cognome Nome </t>
  </si>
  <si>
    <t xml:space="preserve">Referente valutazione </t>
  </si>
  <si>
    <t xml:space="preserve">Progettista esecutivo </t>
  </si>
  <si>
    <t>Sostegno</t>
  </si>
  <si>
    <t>Acconto</t>
  </si>
  <si>
    <t>2° Rimborso</t>
  </si>
  <si>
    <t>3° Rimborso</t>
  </si>
  <si>
    <t>4°  Rimborso</t>
  </si>
  <si>
    <t>1° Rimborso</t>
  </si>
  <si>
    <t>CAUSALE</t>
  </si>
  <si>
    <t>REVERSALE</t>
  </si>
  <si>
    <t>IMPORTO</t>
  </si>
  <si>
    <t>PERCENTUALE</t>
  </si>
  <si>
    <t>Espertto</t>
  </si>
  <si>
    <t>1 - 2</t>
  </si>
  <si>
    <t>6</t>
  </si>
  <si>
    <t>5</t>
  </si>
  <si>
    <t>13/2019</t>
  </si>
  <si>
    <t>27/2019</t>
  </si>
  <si>
    <t>29/2019</t>
  </si>
  <si>
    <t>3</t>
  </si>
  <si>
    <t>4</t>
  </si>
  <si>
    <t>06/2020</t>
  </si>
  <si>
    <t>Totale economie</t>
  </si>
  <si>
    <t>TOTALI</t>
  </si>
  <si>
    <t>Pagato</t>
  </si>
  <si>
    <t>Concluso</t>
  </si>
  <si>
    <t>SCEGLI</t>
  </si>
  <si>
    <r>
      <t>Concluso</t>
    </r>
    <r>
      <rPr>
        <b/>
        <sz val="12"/>
        <rFont val="Calibri"/>
        <family val="2"/>
        <scheme val="minor"/>
      </rPr>
      <t>/</t>
    </r>
    <r>
      <rPr>
        <b/>
        <sz val="12"/>
        <color rgb="FF00B050"/>
        <rFont val="Calibri"/>
        <family val="2"/>
        <scheme val="minor"/>
      </rPr>
      <t>Pagato</t>
    </r>
  </si>
  <si>
    <t>prova</t>
  </si>
  <si>
    <t>20/2020</t>
  </si>
  <si>
    <r>
      <rPr>
        <b/>
        <i/>
        <sz val="12"/>
        <rFont val="Calibri"/>
        <family val="2"/>
        <scheme val="minor"/>
      </rPr>
      <t>oppure</t>
    </r>
    <r>
      <rPr>
        <b/>
        <i/>
        <sz val="12"/>
        <color rgb="FFFF0000"/>
        <rFont val="Calibri"/>
        <family val="2"/>
        <scheme val="minor"/>
      </rPr>
      <t xml:space="preserve">                 Concluso</t>
    </r>
  </si>
  <si>
    <t>Finanziamenti erogati da parte del Ministero</t>
  </si>
  <si>
    <t>Aiutaci a condividere tutto il materiale iscriviti ad ANAA Scuole</t>
  </si>
</sst>
</file>

<file path=xl/styles.xml><?xml version="1.0" encoding="utf-8"?>
<styleSheet xmlns="http://schemas.openxmlformats.org/spreadsheetml/2006/main">
  <numFmts count="4">
    <numFmt numFmtId="44" formatCode="_-* #,##0.00\ &quot;€&quot;_-;\-* #,##0.00\ &quot;€&quot;_-;_-* &quot;-&quot;??\ &quot;€&quot;_-;_-@_-"/>
    <numFmt numFmtId="164" formatCode="_-&quot;€&quot;\ * #,##0.00_-;\-&quot;€&quot;\ * #,##0.00_-;_-&quot;€&quot;\ * &quot;-&quot;??_-;_-@_-"/>
    <numFmt numFmtId="165" formatCode="_-* #,##0.00_-;\-* #,##0.00_-;_-* &quot;-&quot;??_-;_-@_-"/>
    <numFmt numFmtId="166" formatCode="&quot;€&quot;\ #,##0.00"/>
  </numFmts>
  <fonts count="4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name val="Calibri"/>
      <family val="2"/>
      <scheme val="minor"/>
    </font>
    <font>
      <sz val="11"/>
      <color rgb="FF00B05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i/>
      <sz val="12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48"/>
      <color theme="1"/>
      <name val="Calibri"/>
      <family val="2"/>
      <scheme val="minor"/>
    </font>
    <font>
      <i/>
      <sz val="48"/>
      <color rgb="FF0070C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i/>
      <sz val="12"/>
      <color rgb="FF0070C0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u/>
      <sz val="22"/>
      <color theme="1"/>
      <name val="Calibri"/>
      <family val="2"/>
      <scheme val="minor"/>
    </font>
    <font>
      <b/>
      <i/>
      <u/>
      <sz val="22"/>
      <color theme="1"/>
      <name val="Calibri"/>
      <family val="2"/>
      <scheme val="minor"/>
    </font>
    <font>
      <b/>
      <i/>
      <sz val="18"/>
      <color theme="1"/>
      <name val="Calibri"/>
      <family val="2"/>
      <scheme val="minor"/>
    </font>
    <font>
      <b/>
      <i/>
      <sz val="11"/>
      <color rgb="FF7030A0"/>
      <name val="Calibri"/>
      <family val="2"/>
      <scheme val="minor"/>
    </font>
    <font>
      <b/>
      <i/>
      <sz val="14"/>
      <color rgb="FF00B050"/>
      <name val="Calibri"/>
      <family val="2"/>
      <scheme val="minor"/>
    </font>
    <font>
      <b/>
      <i/>
      <sz val="14"/>
      <color rgb="FFFF0000"/>
      <name val="Calibri"/>
      <family val="2"/>
      <scheme val="minor"/>
    </font>
    <font>
      <b/>
      <i/>
      <sz val="18"/>
      <color rgb="FF7030A0"/>
      <name val="Calibri"/>
      <family val="2"/>
      <scheme val="minor"/>
    </font>
    <font>
      <b/>
      <i/>
      <sz val="18"/>
      <color rgb="FF00B050"/>
      <name val="Calibri"/>
      <family val="2"/>
      <scheme val="minor"/>
    </font>
    <font>
      <b/>
      <i/>
      <sz val="18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4"/>
      <name val="Calibri"/>
      <family val="2"/>
      <scheme val="minor"/>
    </font>
    <font>
      <b/>
      <i/>
      <sz val="11"/>
      <color rgb="FF0070C0"/>
      <name val="Calibri"/>
      <family val="2"/>
      <scheme val="minor"/>
    </font>
    <font>
      <b/>
      <i/>
      <u/>
      <sz val="12"/>
      <color theme="1"/>
      <name val="Calibri"/>
      <family val="2"/>
      <scheme val="minor"/>
    </font>
    <font>
      <b/>
      <i/>
      <sz val="12"/>
      <color rgb="FFFF0000"/>
      <name val="Calibri"/>
      <family val="2"/>
      <scheme val="minor"/>
    </font>
    <font>
      <b/>
      <i/>
      <sz val="12"/>
      <color rgb="FF00B05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B050"/>
      <name val="Calibri"/>
      <family val="2"/>
      <scheme val="minor"/>
    </font>
    <font>
      <u/>
      <sz val="11"/>
      <color theme="10"/>
      <name val="Calibri"/>
      <family val="2"/>
    </font>
    <font>
      <i/>
      <u/>
      <sz val="11"/>
      <color theme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 style="thin">
        <color indexed="64"/>
      </left>
      <right style="double">
        <color auto="1"/>
      </right>
      <top style="thin">
        <color indexed="64"/>
      </top>
      <bottom style="thin">
        <color indexed="64"/>
      </bottom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7" fillId="0" borderId="0" applyNumberFormat="0" applyFill="0" applyBorder="0" applyAlignment="0" applyProtection="0">
      <alignment vertical="top"/>
      <protection locked="0"/>
    </xf>
  </cellStyleXfs>
  <cellXfs count="181">
    <xf numFmtId="0" fontId="0" fillId="0" borderId="0" xfId="0"/>
    <xf numFmtId="0" fontId="0" fillId="0" borderId="1" xfId="0" applyBorder="1" applyAlignment="1" applyProtection="1">
      <alignment vertical="center"/>
    </xf>
    <xf numFmtId="0" fontId="5" fillId="0" borderId="1" xfId="0" applyFont="1" applyFill="1" applyBorder="1" applyAlignment="1" applyProtection="1">
      <alignment vertical="center"/>
    </xf>
    <xf numFmtId="0" fontId="0" fillId="0" borderId="0" xfId="0" applyProtection="1"/>
    <xf numFmtId="0" fontId="0" fillId="0" borderId="0" xfId="0" applyAlignment="1" applyProtection="1">
      <alignment horizontal="center"/>
    </xf>
    <xf numFmtId="0" fontId="0" fillId="0" borderId="0" xfId="0" applyAlignment="1" applyProtection="1">
      <alignment horizontal="center" vertical="center"/>
    </xf>
    <xf numFmtId="0" fontId="3" fillId="0" borderId="0" xfId="0" applyFont="1" applyFill="1" applyBorder="1" applyAlignment="1" applyProtection="1">
      <alignment vertical="center"/>
    </xf>
    <xf numFmtId="0" fontId="2" fillId="0" borderId="2" xfId="0" applyFont="1" applyFill="1" applyBorder="1" applyAlignment="1" applyProtection="1">
      <alignment vertical="center"/>
    </xf>
    <xf numFmtId="0" fontId="2" fillId="0" borderId="4" xfId="0" applyFont="1" applyFill="1" applyBorder="1" applyAlignment="1" applyProtection="1">
      <alignment horizontal="center" vertical="center" wrapText="1"/>
    </xf>
    <xf numFmtId="0" fontId="0" fillId="0" borderId="2" xfId="0" applyFont="1" applyFill="1" applyBorder="1" applyAlignment="1" applyProtection="1">
      <alignment vertical="center"/>
    </xf>
    <xf numFmtId="0" fontId="0" fillId="0" borderId="2" xfId="0" applyFont="1" applyFill="1" applyBorder="1" applyAlignment="1" applyProtection="1">
      <alignment horizontal="left" vertical="center"/>
    </xf>
    <xf numFmtId="0" fontId="0" fillId="0" borderId="2" xfId="0" applyFill="1" applyBorder="1" applyAlignment="1" applyProtection="1">
      <alignment vertical="center"/>
    </xf>
    <xf numFmtId="0" fontId="0" fillId="0" borderId="0" xfId="0" applyFill="1" applyBorder="1" applyAlignment="1" applyProtection="1">
      <alignment vertical="center"/>
    </xf>
    <xf numFmtId="10" fontId="2" fillId="0" borderId="0" xfId="0" applyNumberFormat="1" applyFont="1" applyFill="1" applyBorder="1" applyAlignment="1" applyProtection="1">
      <alignment vertical="center"/>
    </xf>
    <xf numFmtId="164" fontId="2" fillId="0" borderId="0" xfId="2" applyFont="1" applyFill="1" applyBorder="1" applyAlignment="1" applyProtection="1">
      <alignment vertical="center"/>
    </xf>
    <xf numFmtId="0" fontId="2" fillId="0" borderId="0" xfId="0" applyFont="1" applyFill="1" applyBorder="1" applyAlignment="1" applyProtection="1">
      <alignment vertical="center"/>
    </xf>
    <xf numFmtId="0" fontId="0" fillId="0" borderId="0" xfId="0" applyFont="1" applyFill="1" applyAlignment="1" applyProtection="1">
      <alignment vertical="center"/>
    </xf>
    <xf numFmtId="0" fontId="0" fillId="0" borderId="0" xfId="0" applyFill="1" applyBorder="1" applyAlignment="1" applyProtection="1">
      <alignment horizontal="center"/>
    </xf>
    <xf numFmtId="0" fontId="0" fillId="0" borderId="0" xfId="0" applyFill="1" applyBorder="1" applyAlignment="1" applyProtection="1">
      <alignment horizontal="center" vertical="center"/>
    </xf>
    <xf numFmtId="0" fontId="0" fillId="0" borderId="0" xfId="0" applyFont="1" applyFill="1" applyAlignment="1" applyProtection="1">
      <alignment horizontal="center" vertical="center"/>
    </xf>
    <xf numFmtId="1" fontId="0" fillId="0" borderId="12" xfId="0" applyNumberFormat="1" applyFill="1" applyBorder="1" applyAlignment="1" applyProtection="1">
      <alignment horizontal="center" vertical="center"/>
      <protection locked="0"/>
    </xf>
    <xf numFmtId="1" fontId="0" fillId="0" borderId="12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ill="1" applyAlignment="1" applyProtection="1">
      <alignment horizontal="left" vertical="center"/>
    </xf>
    <xf numFmtId="164" fontId="0" fillId="0" borderId="0" xfId="0" applyNumberFormat="1" applyFont="1" applyFill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 wrapText="1"/>
    </xf>
    <xf numFmtId="0" fontId="0" fillId="0" borderId="14" xfId="0" applyBorder="1" applyAlignment="1" applyProtection="1">
      <alignment horizontal="center" vertical="center"/>
    </xf>
    <xf numFmtId="164" fontId="0" fillId="0" borderId="8" xfId="0" applyNumberFormat="1" applyBorder="1" applyAlignment="1" applyProtection="1">
      <alignment horizontal="center" vertical="center"/>
    </xf>
    <xf numFmtId="164" fontId="5" fillId="0" borderId="9" xfId="2" applyFont="1" applyBorder="1" applyAlignment="1" applyProtection="1">
      <alignment vertical="center"/>
    </xf>
    <xf numFmtId="164" fontId="2" fillId="0" borderId="10" xfId="0" applyNumberFormat="1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vertical="center"/>
    </xf>
    <xf numFmtId="0" fontId="7" fillId="0" borderId="0" xfId="0" applyFont="1" applyBorder="1" applyAlignment="1" applyProtection="1">
      <alignment vertical="center" wrapText="1"/>
    </xf>
    <xf numFmtId="164" fontId="0" fillId="0" borderId="1" xfId="2" applyFont="1" applyBorder="1" applyAlignment="1" applyProtection="1">
      <alignment horizontal="center"/>
      <protection locked="0"/>
    </xf>
    <xf numFmtId="164" fontId="0" fillId="0" borderId="1" xfId="2" applyFont="1" applyBorder="1" applyAlignment="1" applyProtection="1">
      <alignment horizontal="center" vertical="center"/>
      <protection locked="0"/>
    </xf>
    <xf numFmtId="0" fontId="2" fillId="0" borderId="22" xfId="0" applyFont="1" applyFill="1" applyBorder="1" applyAlignment="1" applyProtection="1">
      <alignment horizontal="right" vertical="center"/>
    </xf>
    <xf numFmtId="0" fontId="14" fillId="0" borderId="1" xfId="0" applyFont="1" applyFill="1" applyBorder="1" applyAlignment="1" applyProtection="1">
      <alignment horizontal="left" vertical="center"/>
      <protection locked="0"/>
    </xf>
    <xf numFmtId="0" fontId="16" fillId="0" borderId="1" xfId="0" applyFont="1" applyFill="1" applyBorder="1" applyAlignment="1" applyProtection="1">
      <alignment horizontal="left" vertical="center"/>
      <protection locked="0"/>
    </xf>
    <xf numFmtId="164" fontId="14" fillId="0" borderId="1" xfId="2" applyFont="1" applyFill="1" applyBorder="1" applyAlignment="1" applyProtection="1">
      <alignment horizontal="center" vertical="center"/>
      <protection locked="0"/>
    </xf>
    <xf numFmtId="0" fontId="0" fillId="0" borderId="23" xfId="0" applyFill="1" applyBorder="1" applyAlignment="1" applyProtection="1">
      <alignment vertical="center"/>
    </xf>
    <xf numFmtId="1" fontId="0" fillId="0" borderId="24" xfId="0" applyNumberFormat="1" applyFont="1" applyFill="1" applyBorder="1" applyAlignment="1" applyProtection="1">
      <alignment horizontal="center" vertical="center"/>
      <protection locked="0"/>
    </xf>
    <xf numFmtId="0" fontId="0" fillId="0" borderId="26" xfId="0" applyFill="1" applyBorder="1" applyAlignment="1" applyProtection="1">
      <alignment vertical="center"/>
    </xf>
    <xf numFmtId="0" fontId="14" fillId="0" borderId="1" xfId="0" applyFont="1" applyFill="1" applyBorder="1" applyAlignment="1" applyProtection="1">
      <alignment horizontal="center" vertical="center"/>
      <protection locked="0"/>
    </xf>
    <xf numFmtId="0" fontId="18" fillId="0" borderId="0" xfId="0" applyFont="1" applyFill="1" applyBorder="1" applyAlignment="1" applyProtection="1">
      <alignment horizontal="center"/>
    </xf>
    <xf numFmtId="0" fontId="20" fillId="0" borderId="0" xfId="0" applyFont="1" applyFill="1" applyAlignment="1" applyProtection="1">
      <alignment vertical="center"/>
    </xf>
    <xf numFmtId="0" fontId="21" fillId="0" borderId="0" xfId="0" applyFont="1" applyBorder="1" applyAlignment="1" applyProtection="1">
      <alignment vertical="center" textRotation="90"/>
    </xf>
    <xf numFmtId="0" fontId="22" fillId="0" borderId="0" xfId="0" applyFont="1" applyBorder="1" applyAlignment="1" applyProtection="1">
      <alignment vertical="center" textRotation="90"/>
    </xf>
    <xf numFmtId="0" fontId="20" fillId="0" borderId="0" xfId="0" applyFont="1" applyProtection="1"/>
    <xf numFmtId="0" fontId="2" fillId="3" borderId="3" xfId="0" applyFont="1" applyFill="1" applyBorder="1" applyAlignment="1" applyProtection="1">
      <alignment horizontal="center" vertical="center" wrapText="1"/>
    </xf>
    <xf numFmtId="164" fontId="0" fillId="3" borderId="2" xfId="2" applyFont="1" applyFill="1" applyBorder="1" applyAlignment="1" applyProtection="1">
      <alignment horizontal="center" vertical="center"/>
      <protection locked="0"/>
    </xf>
    <xf numFmtId="164" fontId="5" fillId="3" borderId="2" xfId="2" applyFont="1" applyFill="1" applyBorder="1" applyAlignment="1" applyProtection="1">
      <alignment vertical="center"/>
    </xf>
    <xf numFmtId="0" fontId="2" fillId="3" borderId="12" xfId="0" applyFont="1" applyFill="1" applyBorder="1" applyAlignment="1" applyProtection="1">
      <alignment horizontal="center" vertical="center" wrapText="1"/>
    </xf>
    <xf numFmtId="0" fontId="2" fillId="3" borderId="1" xfId="0" applyFont="1" applyFill="1" applyBorder="1" applyAlignment="1" applyProtection="1">
      <alignment horizontal="center" vertical="center" wrapText="1"/>
    </xf>
    <xf numFmtId="1" fontId="0" fillId="3" borderId="12" xfId="0" applyNumberFormat="1" applyFill="1" applyBorder="1" applyAlignment="1" applyProtection="1">
      <alignment horizontal="center" vertical="center"/>
      <protection locked="0"/>
    </xf>
    <xf numFmtId="164" fontId="0" fillId="3" borderId="1" xfId="2" applyFont="1" applyFill="1" applyBorder="1" applyAlignment="1" applyProtection="1">
      <alignment vertical="center"/>
    </xf>
    <xf numFmtId="1" fontId="0" fillId="3" borderId="12" xfId="0" applyNumberFormat="1" applyFont="1" applyFill="1" applyBorder="1" applyAlignment="1" applyProtection="1">
      <alignment horizontal="center" vertical="center"/>
      <protection locked="0"/>
    </xf>
    <xf numFmtId="1" fontId="0" fillId="3" borderId="24" xfId="0" applyNumberFormat="1" applyFont="1" applyFill="1" applyBorder="1" applyAlignment="1" applyProtection="1">
      <alignment horizontal="center" vertical="center"/>
      <protection locked="0"/>
    </xf>
    <xf numFmtId="164" fontId="0" fillId="3" borderId="25" xfId="2" applyFont="1" applyFill="1" applyBorder="1" applyAlignment="1" applyProtection="1">
      <alignment vertical="center"/>
    </xf>
    <xf numFmtId="164" fontId="13" fillId="2" borderId="21" xfId="0" applyNumberFormat="1" applyFont="1" applyFill="1" applyBorder="1" applyAlignment="1" applyProtection="1">
      <alignment horizontal="center" vertical="justify"/>
    </xf>
    <xf numFmtId="164" fontId="13" fillId="2" borderId="33" xfId="0" applyNumberFormat="1" applyFont="1" applyFill="1" applyBorder="1" applyAlignment="1" applyProtection="1">
      <alignment horizontal="center" vertical="center"/>
    </xf>
    <xf numFmtId="164" fontId="13" fillId="2" borderId="34" xfId="0" applyNumberFormat="1" applyFont="1" applyFill="1" applyBorder="1" applyAlignment="1" applyProtection="1">
      <alignment horizontal="center" vertical="center"/>
    </xf>
    <xf numFmtId="164" fontId="13" fillId="2" borderId="17" xfId="0" applyNumberFormat="1" applyFont="1" applyFill="1" applyBorder="1" applyAlignment="1" applyProtection="1">
      <alignment horizontal="center" vertical="center"/>
    </xf>
    <xf numFmtId="164" fontId="13" fillId="2" borderId="15" xfId="0" applyNumberFormat="1" applyFont="1" applyFill="1" applyBorder="1" applyAlignment="1" applyProtection="1">
      <alignment horizontal="center" vertical="center"/>
    </xf>
    <xf numFmtId="164" fontId="13" fillId="2" borderId="35" xfId="0" applyNumberFormat="1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 applyProtection="1">
      <alignment horizontal="center" vertical="center"/>
    </xf>
    <xf numFmtId="0" fontId="10" fillId="0" borderId="0" xfId="0" applyFont="1" applyFill="1" applyBorder="1" applyAlignment="1" applyProtection="1">
      <alignment horizontal="center" vertical="center"/>
    </xf>
    <xf numFmtId="0" fontId="18" fillId="0" borderId="0" xfId="0" applyFont="1" applyFill="1" applyBorder="1" applyAlignment="1" applyProtection="1">
      <alignment horizontal="center" vertical="center"/>
    </xf>
    <xf numFmtId="0" fontId="19" fillId="0" borderId="13" xfId="0" applyFont="1" applyFill="1" applyBorder="1" applyAlignment="1" applyProtection="1">
      <alignment horizontal="center" vertical="center" wrapText="1"/>
    </xf>
    <xf numFmtId="164" fontId="19" fillId="0" borderId="4" xfId="2" applyFont="1" applyFill="1" applyBorder="1" applyAlignment="1" applyProtection="1">
      <alignment horizontal="center" vertical="center"/>
      <protection locked="0"/>
    </xf>
    <xf numFmtId="164" fontId="19" fillId="0" borderId="2" xfId="0" applyNumberFormat="1" applyFont="1" applyFill="1" applyBorder="1" applyAlignment="1" applyProtection="1">
      <alignment horizontal="center" vertical="center"/>
    </xf>
    <xf numFmtId="164" fontId="25" fillId="0" borderId="5" xfId="2" applyFont="1" applyBorder="1" applyAlignment="1" applyProtection="1">
      <alignment vertical="center"/>
    </xf>
    <xf numFmtId="0" fontId="3" fillId="0" borderId="0" xfId="0" applyFont="1" applyFill="1" applyBorder="1" applyAlignment="1" applyProtection="1">
      <alignment horizontal="center" vertical="center"/>
    </xf>
    <xf numFmtId="0" fontId="27" fillId="0" borderId="0" xfId="0" applyFont="1" applyBorder="1" applyAlignment="1" applyProtection="1">
      <alignment horizontal="right" vertical="top" wrapText="1"/>
    </xf>
    <xf numFmtId="0" fontId="10" fillId="4" borderId="0" xfId="0" applyFont="1" applyFill="1" applyBorder="1" applyAlignment="1" applyProtection="1">
      <alignment horizontal="center"/>
    </xf>
    <xf numFmtId="0" fontId="17" fillId="4" borderId="0" xfId="0" applyFont="1" applyFill="1" applyBorder="1" applyAlignment="1" applyProtection="1">
      <alignment horizontal="right" vertical="center"/>
    </xf>
    <xf numFmtId="0" fontId="18" fillId="4" borderId="0" xfId="0" applyFont="1" applyFill="1" applyBorder="1" applyAlignment="1" applyProtection="1">
      <alignment horizontal="center"/>
    </xf>
    <xf numFmtId="0" fontId="19" fillId="4" borderId="0" xfId="0" applyFont="1" applyFill="1" applyBorder="1" applyAlignment="1" applyProtection="1">
      <alignment horizontal="right" vertical="center"/>
    </xf>
    <xf numFmtId="0" fontId="21" fillId="4" borderId="38" xfId="0" applyFont="1" applyFill="1" applyBorder="1" applyAlignment="1" applyProtection="1">
      <alignment vertical="center" textRotation="90"/>
    </xf>
    <xf numFmtId="164" fontId="17" fillId="4" borderId="0" xfId="0" applyNumberFormat="1" applyFont="1" applyFill="1" applyBorder="1" applyAlignment="1" applyProtection="1">
      <alignment horizontal="center" vertical="center"/>
    </xf>
    <xf numFmtId="10" fontId="10" fillId="4" borderId="40" xfId="0" applyNumberFormat="1" applyFont="1" applyFill="1" applyBorder="1" applyProtection="1"/>
    <xf numFmtId="0" fontId="22" fillId="4" borderId="38" xfId="0" applyFont="1" applyFill="1" applyBorder="1" applyAlignment="1" applyProtection="1">
      <alignment vertical="center" textRotation="90"/>
    </xf>
    <xf numFmtId="164" fontId="19" fillId="4" borderId="0" xfId="0" applyNumberFormat="1" applyFont="1" applyFill="1" applyBorder="1" applyAlignment="1" applyProtection="1">
      <alignment horizontal="center" vertical="center"/>
    </xf>
    <xf numFmtId="9" fontId="18" fillId="4" borderId="40" xfId="0" applyNumberFormat="1" applyFont="1" applyFill="1" applyBorder="1" applyProtection="1"/>
    <xf numFmtId="0" fontId="21" fillId="4" borderId="41" xfId="0" applyFont="1" applyFill="1" applyBorder="1" applyAlignment="1" applyProtection="1">
      <alignment vertical="center" textRotation="90"/>
    </xf>
    <xf numFmtId="0" fontId="8" fillId="4" borderId="42" xfId="0" applyFont="1" applyFill="1" applyBorder="1" applyAlignment="1" applyProtection="1">
      <alignment horizontal="center"/>
    </xf>
    <xf numFmtId="0" fontId="4" fillId="4" borderId="42" xfId="0" applyFont="1" applyFill="1" applyBorder="1" applyAlignment="1" applyProtection="1">
      <alignment horizontal="right" vertical="center"/>
    </xf>
    <xf numFmtId="164" fontId="4" fillId="4" borderId="42" xfId="0" applyNumberFormat="1" applyFont="1" applyFill="1" applyBorder="1" applyAlignment="1" applyProtection="1">
      <alignment horizontal="center" vertical="center"/>
    </xf>
    <xf numFmtId="10" fontId="8" fillId="4" borderId="43" xfId="0" applyNumberFormat="1" applyFont="1" applyFill="1" applyBorder="1" applyProtection="1"/>
    <xf numFmtId="0" fontId="17" fillId="4" borderId="45" xfId="0" applyFont="1" applyFill="1" applyBorder="1" applyAlignment="1" applyProtection="1">
      <alignment horizontal="left" vertical="center"/>
    </xf>
    <xf numFmtId="0" fontId="7" fillId="0" borderId="0" xfId="0" applyFont="1" applyBorder="1" applyAlignment="1" applyProtection="1">
      <alignment horizontal="left" vertical="center" wrapText="1"/>
    </xf>
    <xf numFmtId="166" fontId="26" fillId="0" borderId="0" xfId="2" applyNumberFormat="1" applyFont="1" applyBorder="1" applyAlignment="1" applyProtection="1">
      <alignment horizontal="left" vertical="top" wrapText="1"/>
    </xf>
    <xf numFmtId="10" fontId="0" fillId="0" borderId="46" xfId="0" applyNumberFormat="1" applyFont="1" applyFill="1" applyBorder="1" applyAlignment="1" applyProtection="1">
      <alignment vertical="center"/>
    </xf>
    <xf numFmtId="164" fontId="0" fillId="3" borderId="46" xfId="2" applyFont="1" applyFill="1" applyBorder="1" applyAlignment="1" applyProtection="1">
      <alignment horizontal="center" vertical="center"/>
    </xf>
    <xf numFmtId="164" fontId="5" fillId="3" borderId="0" xfId="0" applyNumberFormat="1" applyFont="1" applyFill="1" applyBorder="1" applyAlignment="1" applyProtection="1">
      <alignment horizontal="center" vertical="center"/>
    </xf>
    <xf numFmtId="164" fontId="24" fillId="0" borderId="2" xfId="0" applyNumberFormat="1" applyFont="1" applyFill="1" applyBorder="1" applyAlignment="1" applyProtection="1">
      <alignment horizontal="center" vertical="center"/>
    </xf>
    <xf numFmtId="164" fontId="13" fillId="2" borderId="20" xfId="0" applyNumberFormat="1" applyFont="1" applyFill="1" applyBorder="1" applyAlignment="1" applyProtection="1">
      <alignment horizontal="center" vertical="center"/>
    </xf>
    <xf numFmtId="0" fontId="28" fillId="0" borderId="0" xfId="0" applyFont="1" applyBorder="1" applyAlignment="1" applyProtection="1">
      <alignment horizontal="right" vertical="center" wrapText="1"/>
    </xf>
    <xf numFmtId="164" fontId="17" fillId="4" borderId="2" xfId="2" applyFont="1" applyFill="1" applyBorder="1" applyAlignment="1" applyProtection="1">
      <alignment vertical="center"/>
      <protection locked="0"/>
    </xf>
    <xf numFmtId="0" fontId="37" fillId="4" borderId="45" xfId="0" applyFont="1" applyFill="1" applyBorder="1" applyAlignment="1" applyProtection="1">
      <alignment horizontal="center" vertical="center"/>
    </xf>
    <xf numFmtId="164" fontId="37" fillId="4" borderId="2" xfId="2" applyFont="1" applyFill="1" applyBorder="1" applyAlignment="1" applyProtection="1">
      <alignment horizontal="center" vertical="center"/>
    </xf>
    <xf numFmtId="165" fontId="37" fillId="0" borderId="25" xfId="1" applyFont="1" applyFill="1" applyBorder="1" applyAlignment="1" applyProtection="1">
      <alignment horizontal="center" vertical="center" wrapText="1"/>
    </xf>
    <xf numFmtId="165" fontId="19" fillId="0" borderId="23" xfId="1" applyFont="1" applyFill="1" applyBorder="1" applyAlignment="1" applyProtection="1">
      <alignment horizontal="center" vertical="center" wrapText="1"/>
    </xf>
    <xf numFmtId="49" fontId="38" fillId="0" borderId="1" xfId="2" applyNumberFormat="1" applyFont="1" applyFill="1" applyBorder="1" applyAlignment="1" applyProtection="1">
      <alignment horizontal="center" vertical="center"/>
      <protection locked="0"/>
    </xf>
    <xf numFmtId="49" fontId="17" fillId="4" borderId="2" xfId="2" applyNumberFormat="1" applyFont="1" applyFill="1" applyBorder="1" applyAlignment="1" applyProtection="1">
      <alignment horizontal="center"/>
      <protection locked="0"/>
    </xf>
    <xf numFmtId="0" fontId="28" fillId="0" borderId="0" xfId="0" applyFont="1" applyBorder="1" applyAlignment="1" applyProtection="1">
      <alignment horizontal="right" vertical="center" wrapText="1"/>
    </xf>
    <xf numFmtId="1" fontId="0" fillId="0" borderId="0" xfId="0" applyNumberFormat="1" applyFont="1" applyFill="1" applyBorder="1" applyAlignment="1" applyProtection="1">
      <alignment horizontal="center" vertical="center"/>
    </xf>
    <xf numFmtId="164" fontId="19" fillId="0" borderId="49" xfId="2" applyFont="1" applyFill="1" applyBorder="1" applyAlignment="1" applyProtection="1">
      <alignment horizontal="center" vertical="center"/>
    </xf>
    <xf numFmtId="0" fontId="29" fillId="0" borderId="0" xfId="0" applyFont="1" applyBorder="1" applyAlignment="1" applyProtection="1">
      <alignment horizontal="left" vertical="center" wrapText="1"/>
    </xf>
    <xf numFmtId="0" fontId="15" fillId="0" borderId="28" xfId="0" applyFont="1" applyFill="1" applyBorder="1" applyAlignment="1" applyProtection="1">
      <alignment horizontal="left" vertical="center"/>
    </xf>
    <xf numFmtId="49" fontId="38" fillId="0" borderId="28" xfId="2" applyNumberFormat="1" applyFont="1" applyFill="1" applyBorder="1" applyAlignment="1" applyProtection="1">
      <alignment horizontal="center" vertical="center"/>
      <protection locked="0"/>
    </xf>
    <xf numFmtId="164" fontId="14" fillId="0" borderId="28" xfId="2" applyFont="1" applyFill="1" applyBorder="1" applyAlignment="1" applyProtection="1">
      <alignment horizontal="center" vertical="center"/>
      <protection locked="0"/>
    </xf>
    <xf numFmtId="0" fontId="14" fillId="0" borderId="28" xfId="0" applyFont="1" applyFill="1" applyBorder="1" applyAlignment="1" applyProtection="1">
      <alignment horizontal="center" vertical="center"/>
      <protection locked="0"/>
    </xf>
    <xf numFmtId="164" fontId="19" fillId="0" borderId="31" xfId="0" applyNumberFormat="1" applyFont="1" applyFill="1" applyBorder="1" applyAlignment="1" applyProtection="1">
      <alignment horizontal="center" vertical="center"/>
    </xf>
    <xf numFmtId="0" fontId="15" fillId="0" borderId="29" xfId="0" applyFont="1" applyFill="1" applyBorder="1" applyAlignment="1" applyProtection="1">
      <alignment horizontal="left" vertical="center"/>
    </xf>
    <xf numFmtId="49" fontId="38" fillId="0" borderId="29" xfId="2" applyNumberFormat="1" applyFont="1" applyFill="1" applyBorder="1" applyAlignment="1" applyProtection="1">
      <alignment horizontal="center" vertical="center"/>
      <protection locked="0"/>
    </xf>
    <xf numFmtId="164" fontId="14" fillId="0" borderId="29" xfId="2" applyFont="1" applyFill="1" applyBorder="1" applyAlignment="1" applyProtection="1">
      <alignment horizontal="center" vertical="center"/>
      <protection locked="0"/>
    </xf>
    <xf numFmtId="0" fontId="14" fillId="0" borderId="29" xfId="0" applyFont="1" applyFill="1" applyBorder="1" applyAlignment="1" applyProtection="1">
      <alignment horizontal="center" vertical="center"/>
      <protection locked="0"/>
    </xf>
    <xf numFmtId="164" fontId="19" fillId="0" borderId="32" xfId="0" applyNumberFormat="1" applyFont="1" applyFill="1" applyBorder="1" applyAlignment="1" applyProtection="1">
      <alignment horizontal="center" vertical="center"/>
    </xf>
    <xf numFmtId="49" fontId="38" fillId="0" borderId="27" xfId="2" applyNumberFormat="1" applyFont="1" applyFill="1" applyBorder="1" applyAlignment="1" applyProtection="1">
      <alignment horizontal="center" vertical="center"/>
      <protection locked="0"/>
    </xf>
    <xf numFmtId="164" fontId="14" fillId="0" borderId="27" xfId="2" applyFont="1" applyFill="1" applyBorder="1" applyAlignment="1" applyProtection="1">
      <alignment horizontal="center" vertical="center"/>
      <protection locked="0"/>
    </xf>
    <xf numFmtId="0" fontId="14" fillId="0" borderId="27" xfId="0" applyFont="1" applyFill="1" applyBorder="1" applyAlignment="1" applyProtection="1">
      <alignment horizontal="center" vertical="center"/>
      <protection locked="0"/>
    </xf>
    <xf numFmtId="164" fontId="19" fillId="0" borderId="16" xfId="0" applyNumberFormat="1" applyFont="1" applyFill="1" applyBorder="1" applyAlignment="1" applyProtection="1">
      <alignment horizontal="center" vertical="center"/>
    </xf>
    <xf numFmtId="0" fontId="2" fillId="3" borderId="2" xfId="0" applyFont="1" applyFill="1" applyBorder="1" applyAlignment="1" applyProtection="1">
      <alignment horizontal="center" vertical="center" wrapText="1"/>
    </xf>
    <xf numFmtId="164" fontId="0" fillId="3" borderId="3" xfId="2" applyFont="1" applyFill="1" applyBorder="1" applyAlignment="1" applyProtection="1">
      <alignment horizontal="center" vertical="center"/>
    </xf>
    <xf numFmtId="164" fontId="0" fillId="3" borderId="50" xfId="2" applyFont="1" applyFill="1" applyBorder="1" applyAlignment="1" applyProtection="1">
      <alignment horizontal="center" vertical="center"/>
    </xf>
    <xf numFmtId="164" fontId="13" fillId="2" borderId="19" xfId="0" applyNumberFormat="1" applyFont="1" applyFill="1" applyBorder="1" applyAlignment="1" applyProtection="1">
      <alignment vertical="center"/>
    </xf>
    <xf numFmtId="164" fontId="13" fillId="2" borderId="53" xfId="0" applyNumberFormat="1" applyFont="1" applyFill="1" applyBorder="1" applyAlignment="1" applyProtection="1">
      <alignment vertical="center"/>
    </xf>
    <xf numFmtId="0" fontId="19" fillId="0" borderId="8" xfId="0" applyFont="1" applyFill="1" applyBorder="1" applyAlignment="1" applyProtection="1">
      <alignment horizontal="center" vertical="center" wrapText="1"/>
    </xf>
    <xf numFmtId="164" fontId="19" fillId="0" borderId="8" xfId="2" applyFont="1" applyFill="1" applyBorder="1" applyAlignment="1" applyProtection="1">
      <alignment horizontal="center" vertical="center"/>
    </xf>
    <xf numFmtId="164" fontId="19" fillId="0" borderId="54" xfId="2" applyFont="1" applyFill="1" applyBorder="1" applyAlignment="1" applyProtection="1">
      <alignment horizontal="center" vertical="center"/>
    </xf>
    <xf numFmtId="0" fontId="20" fillId="0" borderId="0" xfId="0" applyFont="1" applyFill="1" applyBorder="1" applyAlignment="1" applyProtection="1">
      <alignment horizontal="left" vertical="center"/>
    </xf>
    <xf numFmtId="164" fontId="25" fillId="0" borderId="0" xfId="0" applyNumberFormat="1" applyFont="1" applyFill="1" applyBorder="1" applyAlignment="1" applyProtection="1">
      <alignment horizontal="center" vertical="center"/>
    </xf>
    <xf numFmtId="164" fontId="13" fillId="2" borderId="0" xfId="0" applyNumberFormat="1" applyFont="1" applyFill="1" applyBorder="1" applyAlignment="1" applyProtection="1">
      <alignment vertical="center"/>
    </xf>
    <xf numFmtId="164" fontId="19" fillId="0" borderId="49" xfId="2" applyFont="1" applyFill="1" applyBorder="1" applyAlignment="1" applyProtection="1">
      <alignment horizontal="center" vertical="center"/>
      <protection locked="0"/>
    </xf>
    <xf numFmtId="0" fontId="29" fillId="0" borderId="0" xfId="0" applyFont="1" applyBorder="1" applyAlignment="1" applyProtection="1">
      <alignment vertical="center" wrapText="1"/>
      <protection locked="0"/>
    </xf>
    <xf numFmtId="0" fontId="4" fillId="0" borderId="0" xfId="0" applyFont="1" applyProtection="1"/>
    <xf numFmtId="0" fontId="17" fillId="0" borderId="0" xfId="0" applyFont="1" applyProtection="1"/>
    <xf numFmtId="0" fontId="43" fillId="0" borderId="0" xfId="0" applyFont="1" applyProtection="1"/>
    <xf numFmtId="0" fontId="42" fillId="0" borderId="21" xfId="0" applyFont="1" applyFill="1" applyBorder="1" applyAlignment="1" applyProtection="1">
      <alignment horizontal="center" wrapText="1"/>
    </xf>
    <xf numFmtId="0" fontId="44" fillId="0" borderId="21" xfId="0" applyFont="1" applyFill="1" applyBorder="1" applyAlignment="1" applyProtection="1">
      <alignment horizontal="center" vertical="center" wrapText="1"/>
    </xf>
    <xf numFmtId="164" fontId="13" fillId="0" borderId="15" xfId="0" applyNumberFormat="1" applyFont="1" applyFill="1" applyBorder="1" applyAlignment="1" applyProtection="1">
      <alignment horizontal="center" vertical="center"/>
    </xf>
    <xf numFmtId="164" fontId="13" fillId="0" borderId="35" xfId="0" applyNumberFormat="1" applyFont="1" applyFill="1" applyBorder="1" applyAlignment="1" applyProtection="1">
      <alignment horizontal="center" vertical="center"/>
    </xf>
    <xf numFmtId="164" fontId="13" fillId="0" borderId="33" xfId="0" applyNumberFormat="1" applyFont="1" applyFill="1" applyBorder="1" applyAlignment="1" applyProtection="1">
      <alignment horizontal="center" vertical="center"/>
    </xf>
    <xf numFmtId="164" fontId="13" fillId="0" borderId="34" xfId="0" applyNumberFormat="1" applyFont="1" applyFill="1" applyBorder="1" applyAlignment="1" applyProtection="1">
      <alignment horizontal="center" vertical="center"/>
    </xf>
    <xf numFmtId="164" fontId="13" fillId="0" borderId="17" xfId="0" applyNumberFormat="1" applyFont="1" applyFill="1" applyBorder="1" applyAlignment="1" applyProtection="1">
      <alignment horizontal="center" vertical="center"/>
    </xf>
    <xf numFmtId="44" fontId="0" fillId="0" borderId="0" xfId="0" applyNumberFormat="1" applyFont="1" applyFill="1" applyAlignment="1" applyProtection="1">
      <alignment vertical="center"/>
    </xf>
    <xf numFmtId="0" fontId="41" fillId="0" borderId="17" xfId="0" applyFont="1" applyFill="1" applyBorder="1" applyAlignment="1" applyProtection="1">
      <alignment horizontal="center" vertical="top" wrapText="1"/>
    </xf>
    <xf numFmtId="10" fontId="17" fillId="4" borderId="1" xfId="3" applyNumberFormat="1" applyFont="1" applyFill="1" applyBorder="1" applyAlignment="1" applyProtection="1">
      <alignment horizontal="center"/>
    </xf>
    <xf numFmtId="10" fontId="17" fillId="4" borderId="39" xfId="3" applyNumberFormat="1" applyFont="1" applyFill="1" applyBorder="1" applyAlignment="1" applyProtection="1">
      <alignment horizontal="center"/>
    </xf>
    <xf numFmtId="0" fontId="33" fillId="4" borderId="2" xfId="0" applyFont="1" applyFill="1" applyBorder="1" applyAlignment="1" applyProtection="1">
      <alignment horizontal="left" vertical="center" wrapText="1"/>
    </xf>
    <xf numFmtId="0" fontId="33" fillId="4" borderId="3" xfId="0" applyFont="1" applyFill="1" applyBorder="1" applyAlignment="1" applyProtection="1">
      <alignment horizontal="left" vertical="center" wrapText="1"/>
    </xf>
    <xf numFmtId="166" fontId="34" fillId="4" borderId="3" xfId="2" applyNumberFormat="1" applyFont="1" applyFill="1" applyBorder="1" applyAlignment="1" applyProtection="1">
      <alignment horizontal="right" vertical="center" wrapText="1"/>
      <protection locked="0"/>
    </xf>
    <xf numFmtId="166" fontId="34" fillId="4" borderId="47" xfId="2" applyNumberFormat="1" applyFont="1" applyFill="1" applyBorder="1" applyAlignment="1" applyProtection="1">
      <alignment horizontal="right" vertical="center" wrapText="1"/>
      <protection locked="0"/>
    </xf>
    <xf numFmtId="166" fontId="35" fillId="4" borderId="3" xfId="0" applyNumberFormat="1" applyFont="1" applyFill="1" applyBorder="1" applyAlignment="1" applyProtection="1">
      <alignment horizontal="right" vertical="center"/>
    </xf>
    <xf numFmtId="166" fontId="35" fillId="4" borderId="47" xfId="0" applyNumberFormat="1" applyFont="1" applyFill="1" applyBorder="1" applyAlignment="1" applyProtection="1">
      <alignment horizontal="right" vertical="center"/>
    </xf>
    <xf numFmtId="166" fontId="36" fillId="4" borderId="3" xfId="0" applyNumberFormat="1" applyFont="1" applyFill="1" applyBorder="1" applyAlignment="1" applyProtection="1">
      <alignment horizontal="right" vertical="center" wrapText="1"/>
    </xf>
    <xf numFmtId="166" fontId="36" fillId="4" borderId="47" xfId="0" applyNumberFormat="1" applyFont="1" applyFill="1" applyBorder="1" applyAlignment="1" applyProtection="1">
      <alignment horizontal="right" vertical="center" wrapText="1"/>
    </xf>
    <xf numFmtId="0" fontId="31" fillId="4" borderId="2" xfId="0" applyFont="1" applyFill="1" applyBorder="1" applyAlignment="1" applyProtection="1">
      <alignment horizontal="center" vertical="center" wrapText="1"/>
    </xf>
    <xf numFmtId="0" fontId="31" fillId="4" borderId="3" xfId="0" applyFont="1" applyFill="1" applyBorder="1" applyAlignment="1" applyProtection="1">
      <alignment horizontal="center" vertical="center" wrapText="1"/>
    </xf>
    <xf numFmtId="0" fontId="32" fillId="4" borderId="2" xfId="0" applyFont="1" applyFill="1" applyBorder="1" applyAlignment="1" applyProtection="1">
      <alignment horizontal="left" vertical="center"/>
    </xf>
    <xf numFmtId="0" fontId="32" fillId="4" borderId="3" xfId="0" applyFont="1" applyFill="1" applyBorder="1" applyAlignment="1" applyProtection="1">
      <alignment horizontal="left" vertical="center"/>
    </xf>
    <xf numFmtId="0" fontId="28" fillId="0" borderId="0" xfId="0" applyFont="1" applyBorder="1" applyAlignment="1" applyProtection="1">
      <alignment horizontal="center" vertical="center" wrapText="1"/>
    </xf>
    <xf numFmtId="0" fontId="29" fillId="0" borderId="0" xfId="0" applyFont="1" applyBorder="1" applyAlignment="1" applyProtection="1">
      <alignment horizontal="center" vertical="center" wrapText="1"/>
      <protection locked="0"/>
    </xf>
    <xf numFmtId="0" fontId="30" fillId="4" borderId="36" xfId="0" applyFont="1" applyFill="1" applyBorder="1" applyAlignment="1" applyProtection="1">
      <alignment horizontal="center" vertical="center"/>
    </xf>
    <xf numFmtId="0" fontId="30" fillId="4" borderId="37" xfId="0" applyFont="1" applyFill="1" applyBorder="1" applyAlignment="1" applyProtection="1">
      <alignment horizontal="center" vertical="center"/>
    </xf>
    <xf numFmtId="0" fontId="30" fillId="4" borderId="44" xfId="0" applyFont="1" applyFill="1" applyBorder="1" applyAlignment="1" applyProtection="1">
      <alignment horizontal="center" vertical="center"/>
    </xf>
    <xf numFmtId="166" fontId="17" fillId="4" borderId="1" xfId="0" applyNumberFormat="1" applyFont="1" applyFill="1" applyBorder="1" applyAlignment="1" applyProtection="1">
      <alignment horizontal="center" vertical="center"/>
    </xf>
    <xf numFmtId="166" fontId="17" fillId="4" borderId="39" xfId="0" applyNumberFormat="1" applyFont="1" applyFill="1" applyBorder="1" applyAlignment="1" applyProtection="1">
      <alignment horizontal="center" vertical="center"/>
    </xf>
    <xf numFmtId="0" fontId="3" fillId="0" borderId="30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center" vertical="center"/>
    </xf>
    <xf numFmtId="1" fontId="0" fillId="0" borderId="46" xfId="0" applyNumberFormat="1" applyFont="1" applyFill="1" applyBorder="1" applyAlignment="1" applyProtection="1">
      <alignment horizontal="center" vertical="center"/>
    </xf>
    <xf numFmtId="0" fontId="23" fillId="2" borderId="51" xfId="0" applyFont="1" applyFill="1" applyBorder="1" applyAlignment="1" applyProtection="1">
      <alignment horizontal="center" vertical="center" wrapText="1"/>
    </xf>
    <xf numFmtId="0" fontId="23" fillId="2" borderId="52" xfId="0" applyFont="1" applyFill="1" applyBorder="1" applyAlignment="1" applyProtection="1">
      <alignment horizontal="center" vertical="center" wrapText="1"/>
    </xf>
    <xf numFmtId="0" fontId="40" fillId="0" borderId="37" xfId="0" applyFont="1" applyFill="1" applyBorder="1" applyAlignment="1" applyProtection="1">
      <alignment horizontal="right" vertical="center"/>
    </xf>
    <xf numFmtId="164" fontId="39" fillId="0" borderId="48" xfId="2" applyFont="1" applyFill="1" applyBorder="1" applyAlignment="1" applyProtection="1">
      <alignment horizontal="center" vertical="center"/>
    </xf>
    <xf numFmtId="164" fontId="39" fillId="0" borderId="46" xfId="2" applyFont="1" applyFill="1" applyBorder="1" applyAlignment="1" applyProtection="1">
      <alignment horizontal="center" vertical="center"/>
    </xf>
    <xf numFmtId="10" fontId="37" fillId="4" borderId="1" xfId="3" applyNumberFormat="1" applyFont="1" applyFill="1" applyBorder="1" applyAlignment="1" applyProtection="1">
      <alignment horizontal="center"/>
    </xf>
    <xf numFmtId="10" fontId="37" fillId="4" borderId="39" xfId="3" applyNumberFormat="1" applyFont="1" applyFill="1" applyBorder="1" applyAlignment="1" applyProtection="1">
      <alignment horizontal="center"/>
    </xf>
    <xf numFmtId="0" fontId="6" fillId="3" borderId="6" xfId="0" applyFont="1" applyFill="1" applyBorder="1" applyAlignment="1" applyProtection="1">
      <alignment horizontal="center" vertical="center" wrapText="1"/>
    </xf>
    <xf numFmtId="0" fontId="6" fillId="3" borderId="7" xfId="0" applyFont="1" applyFill="1" applyBorder="1" applyAlignment="1" applyProtection="1">
      <alignment horizontal="center" vertical="center" wrapText="1"/>
    </xf>
    <xf numFmtId="0" fontId="6" fillId="0" borderId="6" xfId="0" applyFont="1" applyFill="1" applyBorder="1" applyAlignment="1" applyProtection="1">
      <alignment horizontal="center" vertical="center" wrapText="1"/>
    </xf>
    <xf numFmtId="0" fontId="6" fillId="0" borderId="11" xfId="0" applyFont="1" applyFill="1" applyBorder="1" applyAlignment="1" applyProtection="1">
      <alignment horizontal="center" vertical="center" wrapText="1"/>
    </xf>
    <xf numFmtId="0" fontId="48" fillId="0" borderId="0" xfId="4" applyFont="1" applyAlignment="1" applyProtection="1">
      <alignment horizontal="left" vertical="center"/>
    </xf>
  </cellXfs>
  <cellStyles count="5">
    <cellStyle name="Collegamento ipertestuale" xfId="4" builtinId="8"/>
    <cellStyle name="Migliaia" xfId="1" builtinId="3"/>
    <cellStyle name="Normale" xfId="0" builtinId="0"/>
    <cellStyle name="Percentuale" xfId="3" builtinId="5"/>
    <cellStyle name="Valuta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885714</xdr:colOff>
      <xdr:row>2</xdr:row>
      <xdr:rowOff>847619</xdr:rowOff>
    </xdr:to>
    <xdr:pic>
      <xdr:nvPicPr>
        <xdr:cNvPr id="2" name="Immagine 1" descr="Logo100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790575"/>
          <a:ext cx="885714" cy="8476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anaascuole.org/iscrizione-associazione-anaa-scuole/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89"/>
  <sheetViews>
    <sheetView showGridLines="0" tabSelected="1" zoomScaleNormal="100" zoomScaleSheetLayoutView="100" workbookViewId="0">
      <selection activeCell="F3" sqref="F3"/>
    </sheetView>
  </sheetViews>
  <sheetFormatPr defaultRowHeight="15"/>
  <cols>
    <col min="1" max="1" width="30.42578125" style="3" customWidth="1"/>
    <col min="2" max="3" width="13.7109375" style="3" customWidth="1"/>
    <col min="4" max="4" width="17" style="4" customWidth="1"/>
    <col min="5" max="6" width="13.7109375" style="5" customWidth="1"/>
    <col min="7" max="7" width="17.7109375" style="45" customWidth="1"/>
    <col min="8" max="8" width="17.28515625" style="45" customWidth="1"/>
    <col min="9" max="10" width="13.7109375" style="3" customWidth="1"/>
    <col min="11" max="11" width="15.5703125" style="3" customWidth="1"/>
    <col min="12" max="12" width="13.7109375" style="3" customWidth="1"/>
    <col min="13" max="15" width="12.7109375" style="3" customWidth="1"/>
    <col min="16" max="16" width="14.28515625" style="3" hidden="1" customWidth="1"/>
    <col min="17" max="16384" width="9.140625" style="3"/>
  </cols>
  <sheetData>
    <row r="1" spans="1:16" ht="22.5" customHeight="1">
      <c r="A1" s="180" t="s">
        <v>82</v>
      </c>
      <c r="B1" s="180"/>
      <c r="C1" s="180"/>
      <c r="D1" s="180"/>
      <c r="E1" s="180"/>
      <c r="F1" s="180"/>
      <c r="G1" s="180"/>
      <c r="H1" s="180"/>
      <c r="I1" s="180"/>
      <c r="J1" s="180"/>
      <c r="K1" s="180"/>
      <c r="L1" s="180"/>
      <c r="M1" s="180"/>
      <c r="N1" s="180"/>
      <c r="O1" s="180"/>
    </row>
    <row r="2" spans="1:16" ht="62.25" customHeight="1">
      <c r="A2" s="159" t="s">
        <v>39</v>
      </c>
      <c r="B2" s="159"/>
      <c r="C2" s="159"/>
      <c r="D2" s="160" t="s">
        <v>78</v>
      </c>
      <c r="E2" s="160"/>
      <c r="F2" s="160"/>
      <c r="G2" s="160"/>
      <c r="H2" s="160"/>
      <c r="I2" s="160"/>
      <c r="J2" s="160"/>
      <c r="K2" s="160"/>
      <c r="L2" s="160"/>
      <c r="M2" s="160"/>
      <c r="N2" s="160"/>
      <c r="O2" s="160"/>
      <c r="P2" s="132"/>
    </row>
    <row r="3" spans="1:16" ht="66.75" customHeight="1">
      <c r="A3" s="94"/>
      <c r="B3" s="94"/>
      <c r="C3" s="102"/>
      <c r="D3" s="102"/>
      <c r="E3" s="102"/>
      <c r="F3" s="102"/>
      <c r="G3" s="102"/>
      <c r="H3" s="105"/>
      <c r="I3" s="105"/>
      <c r="J3" s="105"/>
      <c r="K3" s="105"/>
      <c r="L3" s="105"/>
      <c r="M3" s="105"/>
      <c r="N3" s="105"/>
      <c r="O3" s="105"/>
      <c r="P3" s="105"/>
    </row>
    <row r="4" spans="1:16" ht="19.5" customHeight="1" thickBot="1">
      <c r="A4" s="70"/>
      <c r="B4" s="70"/>
      <c r="C4" s="70"/>
      <c r="D4" s="70"/>
      <c r="E4" s="70"/>
      <c r="F4" s="70"/>
      <c r="G4" s="88"/>
      <c r="H4" s="88"/>
      <c r="I4" s="87"/>
      <c r="J4" s="87"/>
      <c r="K4" s="87"/>
      <c r="L4" s="87"/>
      <c r="M4" s="30"/>
    </row>
    <row r="5" spans="1:16" ht="46.5" customHeight="1" thickTop="1">
      <c r="A5" s="29" t="s">
        <v>35</v>
      </c>
      <c r="B5" s="46" t="s">
        <v>16</v>
      </c>
      <c r="C5" s="65" t="s">
        <v>44</v>
      </c>
      <c r="D5" s="24" t="s">
        <v>33</v>
      </c>
      <c r="E5" s="24" t="s">
        <v>32</v>
      </c>
      <c r="F5" s="25" t="s">
        <v>34</v>
      </c>
      <c r="G5" s="43"/>
      <c r="K5" s="161" t="s">
        <v>81</v>
      </c>
      <c r="L5" s="162"/>
      <c r="M5" s="162"/>
      <c r="N5" s="162"/>
      <c r="O5" s="163"/>
    </row>
    <row r="6" spans="1:16">
      <c r="A6" s="1" t="s">
        <v>8</v>
      </c>
      <c r="B6" s="47">
        <v>1353.3</v>
      </c>
      <c r="C6" s="66">
        <v>1353.3</v>
      </c>
      <c r="D6" s="31">
        <v>2100</v>
      </c>
      <c r="E6" s="32">
        <v>900</v>
      </c>
      <c r="F6" s="26">
        <f>SUM(C6:E6)</f>
        <v>4353.3</v>
      </c>
      <c r="G6" s="43"/>
      <c r="K6" s="96" t="s">
        <v>58</v>
      </c>
      <c r="L6" s="97" t="s">
        <v>59</v>
      </c>
      <c r="M6" s="97" t="s">
        <v>60</v>
      </c>
      <c r="N6" s="174" t="s">
        <v>61</v>
      </c>
      <c r="O6" s="175"/>
    </row>
    <row r="7" spans="1:16">
      <c r="A7" s="1" t="s">
        <v>9</v>
      </c>
      <c r="B7" s="47">
        <v>1457.4</v>
      </c>
      <c r="C7" s="66">
        <v>1457.4</v>
      </c>
      <c r="D7" s="31">
        <v>2100</v>
      </c>
      <c r="E7" s="32">
        <v>900</v>
      </c>
      <c r="F7" s="26">
        <f t="shared" ref="F7:F14" si="0">SUM(C7:E7)</f>
        <v>4457.3999999999996</v>
      </c>
      <c r="G7" s="43"/>
      <c r="K7" s="86" t="s">
        <v>53</v>
      </c>
      <c r="L7" s="101" t="s">
        <v>66</v>
      </c>
      <c r="M7" s="95">
        <v>8835.2999999999993</v>
      </c>
      <c r="N7" s="145">
        <f>M7/$F$15</f>
        <v>0.33558568824065632</v>
      </c>
      <c r="O7" s="146"/>
    </row>
    <row r="8" spans="1:16">
      <c r="A8" s="1" t="s">
        <v>10</v>
      </c>
      <c r="B8" s="47">
        <v>1353.3</v>
      </c>
      <c r="C8" s="66">
        <v>1353.3</v>
      </c>
      <c r="D8" s="31">
        <v>2100</v>
      </c>
      <c r="E8" s="32">
        <v>900</v>
      </c>
      <c r="F8" s="26">
        <f t="shared" si="0"/>
        <v>4353.3</v>
      </c>
      <c r="G8" s="43"/>
      <c r="K8" s="86" t="s">
        <v>57</v>
      </c>
      <c r="L8" s="101" t="s">
        <v>67</v>
      </c>
      <c r="M8" s="95">
        <v>3592.89</v>
      </c>
      <c r="N8" s="145">
        <f>M8/$F$15</f>
        <v>0.13646649954421147</v>
      </c>
      <c r="O8" s="146"/>
    </row>
    <row r="9" spans="1:16">
      <c r="A9" s="1" t="s">
        <v>11</v>
      </c>
      <c r="B9" s="47">
        <v>1353.3</v>
      </c>
      <c r="C9" s="66">
        <v>1353.3</v>
      </c>
      <c r="D9" s="31">
        <v>2100</v>
      </c>
      <c r="E9" s="32">
        <v>900</v>
      </c>
      <c r="F9" s="26">
        <f t="shared" si="0"/>
        <v>4353.3</v>
      </c>
      <c r="G9" s="43"/>
      <c r="K9" s="86" t="s">
        <v>54</v>
      </c>
      <c r="L9" s="101" t="s">
        <v>68</v>
      </c>
      <c r="M9" s="95">
        <v>3995.25</v>
      </c>
      <c r="N9" s="145">
        <f>M9/$F$15</f>
        <v>0.15174908842297175</v>
      </c>
      <c r="O9" s="146"/>
    </row>
    <row r="10" spans="1:16">
      <c r="A10" s="1" t="s">
        <v>12</v>
      </c>
      <c r="B10" s="47">
        <v>1457.4</v>
      </c>
      <c r="C10" s="66">
        <v>1457.4</v>
      </c>
      <c r="D10" s="31">
        <v>2100</v>
      </c>
      <c r="E10" s="32">
        <v>900</v>
      </c>
      <c r="F10" s="26">
        <f t="shared" si="0"/>
        <v>4457.3999999999996</v>
      </c>
      <c r="G10" s="43"/>
      <c r="K10" s="86" t="s">
        <v>55</v>
      </c>
      <c r="L10" s="101" t="s">
        <v>71</v>
      </c>
      <c r="M10" s="95">
        <v>7931.52</v>
      </c>
      <c r="N10" s="145">
        <f>M10/$F$15</f>
        <v>0.30125797629899725</v>
      </c>
      <c r="O10" s="146"/>
    </row>
    <row r="11" spans="1:16">
      <c r="A11" s="1" t="s">
        <v>13</v>
      </c>
      <c r="B11" s="47">
        <v>1353.3</v>
      </c>
      <c r="C11" s="66">
        <v>1353.3</v>
      </c>
      <c r="D11" s="31">
        <v>2100</v>
      </c>
      <c r="E11" s="32">
        <v>900</v>
      </c>
      <c r="F11" s="26">
        <f t="shared" si="0"/>
        <v>4353.3</v>
      </c>
      <c r="G11" s="43"/>
      <c r="K11" s="86" t="s">
        <v>56</v>
      </c>
      <c r="L11" s="101" t="s">
        <v>79</v>
      </c>
      <c r="M11" s="95">
        <v>1973.04</v>
      </c>
      <c r="N11" s="145">
        <f>M11/$F$15</f>
        <v>7.4940747493163165E-2</v>
      </c>
      <c r="O11" s="146"/>
    </row>
    <row r="12" spans="1:16">
      <c r="A12" s="1" t="s">
        <v>14</v>
      </c>
      <c r="B12" s="47"/>
      <c r="C12" s="66"/>
      <c r="D12" s="31">
        <v>0</v>
      </c>
      <c r="E12" s="32">
        <v>0</v>
      </c>
      <c r="F12" s="26">
        <f t="shared" ref="F12" si="1">SUM(C12:E12)</f>
        <v>0</v>
      </c>
      <c r="G12" s="43"/>
      <c r="K12" s="86" t="s">
        <v>18</v>
      </c>
      <c r="L12" s="164">
        <f>SUM(L7:M11)</f>
        <v>26328</v>
      </c>
      <c r="M12" s="164"/>
      <c r="N12" s="164"/>
      <c r="O12" s="165"/>
    </row>
    <row r="13" spans="1:16">
      <c r="A13" s="1" t="s">
        <v>7</v>
      </c>
      <c r="B13" s="47"/>
      <c r="C13" s="66"/>
      <c r="D13" s="31">
        <v>0</v>
      </c>
      <c r="E13" s="32">
        <v>0</v>
      </c>
      <c r="F13" s="26">
        <f t="shared" si="0"/>
        <v>0</v>
      </c>
      <c r="G13" s="43"/>
      <c r="K13" s="75"/>
      <c r="L13" s="71"/>
      <c r="M13" s="72" t="s">
        <v>27</v>
      </c>
      <c r="N13" s="76">
        <f>SUM(L7:M11)</f>
        <v>26328</v>
      </c>
      <c r="O13" s="77">
        <f>SUM(N7:O11)</f>
        <v>1</v>
      </c>
    </row>
    <row r="14" spans="1:16">
      <c r="A14" s="1" t="s">
        <v>45</v>
      </c>
      <c r="B14" s="47">
        <v>0</v>
      </c>
      <c r="C14" s="66">
        <v>0</v>
      </c>
      <c r="D14" s="31">
        <v>0</v>
      </c>
      <c r="E14" s="32">
        <v>0</v>
      </c>
      <c r="F14" s="26">
        <f t="shared" si="0"/>
        <v>0</v>
      </c>
      <c r="G14" s="43"/>
      <c r="K14" s="78"/>
      <c r="L14" s="73"/>
      <c r="M14" s="74" t="s">
        <v>30</v>
      </c>
      <c r="N14" s="79">
        <f>F15</f>
        <v>26328</v>
      </c>
      <c r="O14" s="80">
        <v>1</v>
      </c>
    </row>
    <row r="15" spans="1:16" ht="16.5" thickBot="1">
      <c r="A15" s="2" t="s">
        <v>43</v>
      </c>
      <c r="B15" s="48">
        <f>SUM(B6:B14)</f>
        <v>8328</v>
      </c>
      <c r="C15" s="68">
        <f>SUM(C6:C14)</f>
        <v>8328</v>
      </c>
      <c r="D15" s="27">
        <f>SUM(D6:D14)</f>
        <v>12600</v>
      </c>
      <c r="E15" s="27">
        <f>SUM(E6:E14)</f>
        <v>5400</v>
      </c>
      <c r="F15" s="28">
        <f>SUM(C15:E15)</f>
        <v>26328</v>
      </c>
      <c r="G15" s="44"/>
      <c r="K15" s="81"/>
      <c r="L15" s="82"/>
      <c r="M15" s="83" t="s">
        <v>28</v>
      </c>
      <c r="N15" s="84">
        <f>N13-N14</f>
        <v>0</v>
      </c>
      <c r="O15" s="85">
        <f>O14-O13</f>
        <v>0</v>
      </c>
    </row>
    <row r="16" spans="1:16">
      <c r="G16" s="43"/>
      <c r="H16" s="3"/>
    </row>
    <row r="17" spans="1:16" ht="32.1" customHeight="1" thickBot="1">
      <c r="A17" s="167" t="s">
        <v>36</v>
      </c>
      <c r="B17" s="167"/>
      <c r="C17" s="167"/>
      <c r="D17" s="167"/>
      <c r="E17" s="167"/>
      <c r="F17" s="167"/>
      <c r="G17" s="167"/>
      <c r="H17" s="18"/>
      <c r="I17" s="17"/>
      <c r="J17" s="18"/>
      <c r="P17" s="135" t="s">
        <v>76</v>
      </c>
    </row>
    <row r="18" spans="1:16" ht="21.75" customHeight="1">
      <c r="A18" s="6"/>
      <c r="B18" s="176" t="s">
        <v>3</v>
      </c>
      <c r="C18" s="177"/>
      <c r="D18" s="177"/>
      <c r="E18" s="178" t="s">
        <v>5</v>
      </c>
      <c r="F18" s="179"/>
      <c r="G18" s="169" t="s">
        <v>41</v>
      </c>
      <c r="H18" s="136" t="s">
        <v>74</v>
      </c>
      <c r="P18" s="134" t="s">
        <v>74</v>
      </c>
    </row>
    <row r="19" spans="1:16" ht="33" customHeight="1">
      <c r="A19" s="7" t="s">
        <v>29</v>
      </c>
      <c r="B19" s="49" t="s">
        <v>6</v>
      </c>
      <c r="C19" s="50" t="s">
        <v>15</v>
      </c>
      <c r="D19" s="120" t="s">
        <v>17</v>
      </c>
      <c r="E19" s="8" t="s">
        <v>6</v>
      </c>
      <c r="F19" s="125" t="s">
        <v>17</v>
      </c>
      <c r="G19" s="170"/>
      <c r="H19" s="144" t="s">
        <v>80</v>
      </c>
      <c r="P19" s="133" t="s">
        <v>75</v>
      </c>
    </row>
    <row r="20" spans="1:16" ht="15.75">
      <c r="A20" s="9" t="s">
        <v>0</v>
      </c>
      <c r="B20" s="51">
        <v>0</v>
      </c>
      <c r="C20" s="52">
        <f>25*1.327</f>
        <v>33.174999999999997</v>
      </c>
      <c r="D20" s="121">
        <f>B20*C20</f>
        <v>0</v>
      </c>
      <c r="E20" s="20">
        <v>0</v>
      </c>
      <c r="F20" s="126">
        <f>E20*C20</f>
        <v>0</v>
      </c>
      <c r="G20" s="123">
        <f t="shared" ref="G20:G26" si="2">F20/1.327</f>
        <v>0</v>
      </c>
      <c r="H20" s="138" t="s">
        <v>76</v>
      </c>
    </row>
    <row r="21" spans="1:16" ht="15.75">
      <c r="A21" s="10" t="s">
        <v>1</v>
      </c>
      <c r="B21" s="53">
        <v>60</v>
      </c>
      <c r="C21" s="52">
        <f>18.5*1.327</f>
        <v>24.549499999999998</v>
      </c>
      <c r="D21" s="121">
        <f t="shared" ref="D21:D26" si="3">B21*C21</f>
        <v>1472.9699999999998</v>
      </c>
      <c r="E21" s="21">
        <v>60</v>
      </c>
      <c r="F21" s="126">
        <f>E21*C21</f>
        <v>1472.9699999999998</v>
      </c>
      <c r="G21" s="123">
        <f t="shared" si="2"/>
        <v>1109.9999999999998</v>
      </c>
      <c r="H21" s="138" t="s">
        <v>74</v>
      </c>
    </row>
    <row r="22" spans="1:16" ht="15.75">
      <c r="A22" s="10" t="s">
        <v>50</v>
      </c>
      <c r="B22" s="53">
        <v>60</v>
      </c>
      <c r="C22" s="52">
        <f>17.5*1.327</f>
        <v>23.2225</v>
      </c>
      <c r="D22" s="121">
        <f t="shared" si="3"/>
        <v>1393.35</v>
      </c>
      <c r="E22" s="21">
        <v>60</v>
      </c>
      <c r="F22" s="126">
        <f t="shared" ref="F22:F25" si="4">E22*C22</f>
        <v>1393.35</v>
      </c>
      <c r="G22" s="123">
        <f t="shared" si="2"/>
        <v>1050</v>
      </c>
      <c r="H22" s="138" t="s">
        <v>76</v>
      </c>
    </row>
    <row r="23" spans="1:16" ht="15.75">
      <c r="A23" s="11" t="s">
        <v>51</v>
      </c>
      <c r="B23" s="53">
        <v>120</v>
      </c>
      <c r="C23" s="52">
        <f>17.5*1.327</f>
        <v>23.2225</v>
      </c>
      <c r="D23" s="121">
        <f t="shared" si="3"/>
        <v>2786.7</v>
      </c>
      <c r="E23" s="21">
        <v>120</v>
      </c>
      <c r="F23" s="126">
        <f t="shared" si="4"/>
        <v>2786.7</v>
      </c>
      <c r="G23" s="123">
        <f t="shared" si="2"/>
        <v>2100</v>
      </c>
      <c r="H23" s="138" t="s">
        <v>74</v>
      </c>
    </row>
    <row r="24" spans="1:16" ht="15.75">
      <c r="A24" s="11" t="s">
        <v>52</v>
      </c>
      <c r="B24" s="53">
        <v>30</v>
      </c>
      <c r="C24" s="52">
        <f>17.5*1.327</f>
        <v>23.2225</v>
      </c>
      <c r="D24" s="121">
        <f t="shared" ref="D24" si="5">B24*C24</f>
        <v>696.67499999999995</v>
      </c>
      <c r="E24" s="21">
        <v>30</v>
      </c>
      <c r="F24" s="126">
        <f t="shared" ref="F24" si="6">E24*C24</f>
        <v>696.67499999999995</v>
      </c>
      <c r="G24" s="123">
        <f t="shared" ref="G24" si="7">F24/1.327</f>
        <v>525</v>
      </c>
      <c r="H24" s="138" t="s">
        <v>74</v>
      </c>
    </row>
    <row r="25" spans="1:16" ht="15.75">
      <c r="A25" s="11" t="s">
        <v>2</v>
      </c>
      <c r="B25" s="53">
        <v>0</v>
      </c>
      <c r="C25" s="52">
        <f>12.5*1.327</f>
        <v>16.587499999999999</v>
      </c>
      <c r="D25" s="121">
        <f t="shared" si="3"/>
        <v>0</v>
      </c>
      <c r="E25" s="21">
        <v>0</v>
      </c>
      <c r="F25" s="126">
        <f t="shared" si="4"/>
        <v>0</v>
      </c>
      <c r="G25" s="123">
        <f t="shared" si="2"/>
        <v>0</v>
      </c>
      <c r="H25" s="138" t="s">
        <v>76</v>
      </c>
    </row>
    <row r="26" spans="1:16" ht="16.5" thickBot="1">
      <c r="A26" s="37" t="s">
        <v>4</v>
      </c>
      <c r="B26" s="54">
        <v>0</v>
      </c>
      <c r="C26" s="55">
        <f>14.5*1.327</f>
        <v>19.241499999999998</v>
      </c>
      <c r="D26" s="122">
        <f t="shared" si="3"/>
        <v>0</v>
      </c>
      <c r="E26" s="38">
        <v>0</v>
      </c>
      <c r="F26" s="127">
        <v>0</v>
      </c>
      <c r="G26" s="124">
        <f t="shared" si="2"/>
        <v>0</v>
      </c>
      <c r="H26" s="139" t="s">
        <v>76</v>
      </c>
    </row>
    <row r="27" spans="1:16" ht="16.5" thickTop="1" thickBot="1">
      <c r="A27" s="39" t="s">
        <v>38</v>
      </c>
      <c r="B27" s="168"/>
      <c r="C27" s="168"/>
      <c r="D27" s="90">
        <f>C15-SUM(D20:D26)</f>
        <v>1978.3050000000003</v>
      </c>
      <c r="E27" s="89"/>
      <c r="F27" s="131">
        <f>D27</f>
        <v>1978.3050000000003</v>
      </c>
    </row>
    <row r="28" spans="1:16" ht="16.5" thickTop="1">
      <c r="A28" s="171" t="s">
        <v>73</v>
      </c>
      <c r="B28" s="171"/>
      <c r="C28" s="171"/>
      <c r="D28" s="91">
        <f>SUM(D20:D27)</f>
        <v>8328</v>
      </c>
      <c r="E28" s="44"/>
      <c r="F28" s="129">
        <f>SUM(F20:F27)</f>
        <v>8328</v>
      </c>
      <c r="G28" s="130">
        <f>SUM(G20:G26)</f>
        <v>4785</v>
      </c>
      <c r="H28" s="128"/>
    </row>
    <row r="29" spans="1:16" ht="9" customHeight="1" thickBot="1">
      <c r="A29" s="44"/>
      <c r="B29" s="44"/>
      <c r="D29" s="44"/>
      <c r="E29" s="44"/>
      <c r="F29" s="44"/>
      <c r="G29" s="44"/>
      <c r="H29" s="44"/>
    </row>
    <row r="30" spans="1:16" ht="16.5" thickTop="1" thickBot="1">
      <c r="A30" s="12"/>
      <c r="B30" s="103"/>
      <c r="D30" s="3"/>
      <c r="E30" s="172" t="s">
        <v>72</v>
      </c>
      <c r="F30" s="173"/>
      <c r="G30" s="104">
        <f>C15-SUM(F20:F27)</f>
        <v>0</v>
      </c>
      <c r="H30" s="18"/>
    </row>
    <row r="31" spans="1:16" ht="15.75" customHeight="1" thickTop="1">
      <c r="A31" s="12"/>
      <c r="B31" s="13"/>
      <c r="C31" s="14"/>
      <c r="D31" s="15"/>
      <c r="E31" s="3"/>
      <c r="F31" s="3"/>
      <c r="G31" s="44"/>
      <c r="H31" s="69"/>
    </row>
    <row r="32" spans="1:16" s="16" customFormat="1" ht="16.5" customHeight="1" thickBot="1">
      <c r="A32" s="166" t="s">
        <v>31</v>
      </c>
      <c r="B32" s="166"/>
      <c r="C32" s="166"/>
      <c r="D32" s="166"/>
      <c r="E32" s="166"/>
      <c r="F32" s="166"/>
      <c r="G32" s="167"/>
      <c r="H32" s="69"/>
      <c r="J32" s="19"/>
    </row>
    <row r="33" spans="1:14" s="16" customFormat="1" ht="35.25" customHeight="1" thickBot="1">
      <c r="A33" s="98" t="s">
        <v>49</v>
      </c>
      <c r="B33" s="98" t="s">
        <v>20</v>
      </c>
      <c r="C33" s="98" t="s">
        <v>25</v>
      </c>
      <c r="D33" s="98" t="s">
        <v>22</v>
      </c>
      <c r="E33" s="98" t="s">
        <v>24</v>
      </c>
      <c r="F33" s="99" t="s">
        <v>26</v>
      </c>
      <c r="G33" s="56" t="s">
        <v>42</v>
      </c>
      <c r="H33" s="137" t="s">
        <v>77</v>
      </c>
      <c r="I33" s="19"/>
      <c r="J33" s="19"/>
    </row>
    <row r="34" spans="1:14" s="16" customFormat="1" ht="15" customHeight="1" thickTop="1">
      <c r="A34" s="34" t="s">
        <v>40</v>
      </c>
      <c r="B34" s="106" t="s">
        <v>21</v>
      </c>
      <c r="C34" s="107">
        <v>2</v>
      </c>
      <c r="D34" s="108">
        <v>70</v>
      </c>
      <c r="E34" s="109">
        <v>30</v>
      </c>
      <c r="F34" s="110">
        <f>D34*E34</f>
        <v>2100</v>
      </c>
      <c r="G34" s="57">
        <f>F34/1.085</f>
        <v>1935.483870967742</v>
      </c>
      <c r="H34" s="140" t="s">
        <v>74</v>
      </c>
      <c r="I34" s="19"/>
      <c r="J34" s="19"/>
    </row>
    <row r="35" spans="1:14" s="16" customFormat="1" ht="19.5" thickBot="1">
      <c r="A35" s="34" t="s">
        <v>40</v>
      </c>
      <c r="B35" s="111" t="s">
        <v>21</v>
      </c>
      <c r="C35" s="112">
        <v>1</v>
      </c>
      <c r="D35" s="113">
        <v>70</v>
      </c>
      <c r="E35" s="114">
        <v>30</v>
      </c>
      <c r="F35" s="115">
        <f t="shared" ref="F35:F50" si="8">D35*E35</f>
        <v>2100</v>
      </c>
      <c r="G35" s="58">
        <f>F35/1.085</f>
        <v>1935.483870967742</v>
      </c>
      <c r="H35" s="141" t="s">
        <v>74</v>
      </c>
      <c r="I35" s="19"/>
      <c r="J35" s="19"/>
    </row>
    <row r="36" spans="1:14" s="16" customFormat="1" ht="19.5" thickTop="1">
      <c r="A36" s="34" t="s">
        <v>40</v>
      </c>
      <c r="B36" s="35" t="s">
        <v>23</v>
      </c>
      <c r="C36" s="116" t="s">
        <v>63</v>
      </c>
      <c r="D36" s="117">
        <v>30</v>
      </c>
      <c r="E36" s="118">
        <v>60</v>
      </c>
      <c r="F36" s="119">
        <f t="shared" si="8"/>
        <v>1800</v>
      </c>
      <c r="G36" s="59">
        <f t="shared" ref="G36:G42" si="9">F36/1.327</f>
        <v>1356.4431047475509</v>
      </c>
      <c r="H36" s="142" t="s">
        <v>75</v>
      </c>
      <c r="I36" s="19"/>
      <c r="J36" s="19"/>
    </row>
    <row r="37" spans="1:14" s="16" customFormat="1" ht="18.75">
      <c r="A37" s="34" t="s">
        <v>40</v>
      </c>
      <c r="B37" s="35" t="s">
        <v>19</v>
      </c>
      <c r="C37" s="100" t="s">
        <v>64</v>
      </c>
      <c r="D37" s="36">
        <v>70</v>
      </c>
      <c r="E37" s="40">
        <v>30</v>
      </c>
      <c r="F37" s="67">
        <f t="shared" ref="F37:F40" si="10">D37*E37</f>
        <v>2100</v>
      </c>
      <c r="G37" s="60">
        <f t="shared" ref="G37:G38" si="11">F37/1.327</f>
        <v>1582.5169555388095</v>
      </c>
      <c r="H37" s="138" t="s">
        <v>75</v>
      </c>
      <c r="I37" s="19"/>
      <c r="J37" s="19"/>
    </row>
    <row r="38" spans="1:14" s="16" customFormat="1" ht="18.75">
      <c r="A38" s="34" t="s">
        <v>40</v>
      </c>
      <c r="B38" s="35" t="s">
        <v>23</v>
      </c>
      <c r="C38" s="100" t="s">
        <v>64</v>
      </c>
      <c r="D38" s="36">
        <v>30</v>
      </c>
      <c r="E38" s="40">
        <v>30</v>
      </c>
      <c r="F38" s="67">
        <f t="shared" si="10"/>
        <v>900</v>
      </c>
      <c r="G38" s="60">
        <f t="shared" si="11"/>
        <v>678.22155237377547</v>
      </c>
      <c r="H38" s="138" t="s">
        <v>74</v>
      </c>
      <c r="I38" s="19"/>
      <c r="J38" s="19"/>
      <c r="K38" s="19"/>
      <c r="L38" s="19"/>
      <c r="M38" s="19"/>
    </row>
    <row r="39" spans="1:14" s="16" customFormat="1" ht="18.75">
      <c r="A39" s="34" t="s">
        <v>40</v>
      </c>
      <c r="B39" s="35" t="s">
        <v>19</v>
      </c>
      <c r="C39" s="100" t="s">
        <v>65</v>
      </c>
      <c r="D39" s="36">
        <v>70</v>
      </c>
      <c r="E39" s="40">
        <v>30</v>
      </c>
      <c r="F39" s="67">
        <f t="shared" si="10"/>
        <v>2100</v>
      </c>
      <c r="G39" s="60">
        <f t="shared" si="9"/>
        <v>1582.5169555388095</v>
      </c>
      <c r="H39" s="138" t="s">
        <v>75</v>
      </c>
      <c r="I39" s="19"/>
      <c r="J39" s="19"/>
      <c r="K39" s="19"/>
      <c r="L39" s="19"/>
      <c r="M39" s="19"/>
    </row>
    <row r="40" spans="1:14" s="16" customFormat="1" ht="18.75">
      <c r="A40" s="34" t="s">
        <v>40</v>
      </c>
      <c r="B40" s="35" t="s">
        <v>23</v>
      </c>
      <c r="C40" s="100" t="s">
        <v>65</v>
      </c>
      <c r="D40" s="36">
        <v>30</v>
      </c>
      <c r="E40" s="40">
        <v>30</v>
      </c>
      <c r="F40" s="67">
        <f t="shared" si="10"/>
        <v>900</v>
      </c>
      <c r="G40" s="60">
        <f t="shared" si="9"/>
        <v>678.22155237377547</v>
      </c>
      <c r="H40" s="138" t="s">
        <v>74</v>
      </c>
      <c r="J40" s="19"/>
      <c r="K40" s="19"/>
      <c r="L40" s="19"/>
      <c r="M40" s="19"/>
    </row>
    <row r="41" spans="1:14" s="16" customFormat="1" ht="18.75">
      <c r="A41" s="34" t="s">
        <v>40</v>
      </c>
      <c r="B41" s="35" t="s">
        <v>23</v>
      </c>
      <c r="C41" s="100" t="s">
        <v>69</v>
      </c>
      <c r="D41" s="36">
        <v>70</v>
      </c>
      <c r="E41" s="40">
        <v>30</v>
      </c>
      <c r="F41" s="67">
        <f t="shared" si="8"/>
        <v>2100</v>
      </c>
      <c r="G41" s="60">
        <f t="shared" si="9"/>
        <v>1582.5169555388095</v>
      </c>
      <c r="H41" s="138" t="s">
        <v>75</v>
      </c>
      <c r="I41" s="23"/>
      <c r="J41" s="19"/>
      <c r="K41" s="19"/>
      <c r="L41" s="19"/>
      <c r="M41" s="19"/>
    </row>
    <row r="42" spans="1:14" s="16" customFormat="1" ht="18.75">
      <c r="A42" s="34" t="s">
        <v>40</v>
      </c>
      <c r="B42" s="35" t="s">
        <v>19</v>
      </c>
      <c r="C42" s="100" t="s">
        <v>69</v>
      </c>
      <c r="D42" s="36">
        <v>30</v>
      </c>
      <c r="E42" s="40">
        <v>30</v>
      </c>
      <c r="F42" s="67">
        <f t="shared" si="8"/>
        <v>900</v>
      </c>
      <c r="G42" s="60">
        <f t="shared" si="9"/>
        <v>678.22155237377547</v>
      </c>
      <c r="H42" s="138" t="s">
        <v>74</v>
      </c>
      <c r="I42" s="23"/>
      <c r="J42" s="19"/>
      <c r="M42" s="19"/>
    </row>
    <row r="43" spans="1:14" s="16" customFormat="1" ht="18.75">
      <c r="A43" s="34" t="s">
        <v>40</v>
      </c>
      <c r="B43" s="35" t="s">
        <v>23</v>
      </c>
      <c r="C43" s="100" t="s">
        <v>70</v>
      </c>
      <c r="D43" s="36">
        <v>70</v>
      </c>
      <c r="E43" s="40">
        <v>30</v>
      </c>
      <c r="F43" s="67">
        <f t="shared" si="8"/>
        <v>2100</v>
      </c>
      <c r="G43" s="60">
        <f t="shared" ref="G43:G50" si="12">F43/1.327</f>
        <v>1582.5169555388095</v>
      </c>
      <c r="H43" s="138" t="s">
        <v>75</v>
      </c>
      <c r="I43" s="19"/>
      <c r="J43" s="22"/>
      <c r="M43" s="19"/>
    </row>
    <row r="44" spans="1:14" s="16" customFormat="1" ht="18.75">
      <c r="A44" s="34" t="s">
        <v>40</v>
      </c>
      <c r="B44" s="35" t="s">
        <v>19</v>
      </c>
      <c r="C44" s="100" t="s">
        <v>70</v>
      </c>
      <c r="D44" s="36">
        <v>30</v>
      </c>
      <c r="E44" s="40">
        <v>30</v>
      </c>
      <c r="F44" s="67">
        <f t="shared" si="8"/>
        <v>900</v>
      </c>
      <c r="G44" s="60">
        <f t="shared" si="12"/>
        <v>678.22155237377547</v>
      </c>
      <c r="H44" s="138" t="s">
        <v>75</v>
      </c>
      <c r="I44" s="19"/>
      <c r="J44" s="22"/>
      <c r="K44" s="19"/>
      <c r="L44" s="19"/>
      <c r="M44" s="19"/>
    </row>
    <row r="45" spans="1:14" s="16" customFormat="1" ht="23.25">
      <c r="A45" s="34" t="s">
        <v>40</v>
      </c>
      <c r="B45" s="35" t="s">
        <v>23</v>
      </c>
      <c r="C45" s="100"/>
      <c r="D45" s="36">
        <v>70</v>
      </c>
      <c r="E45" s="40">
        <v>0</v>
      </c>
      <c r="F45" s="67">
        <f t="shared" si="8"/>
        <v>0</v>
      </c>
      <c r="G45" s="60">
        <f t="shared" si="12"/>
        <v>0</v>
      </c>
      <c r="H45" s="138" t="s">
        <v>76</v>
      </c>
      <c r="I45" s="19"/>
      <c r="J45" s="19"/>
      <c r="K45" s="155" t="s">
        <v>46</v>
      </c>
      <c r="L45" s="156"/>
      <c r="M45" s="149">
        <f>F15</f>
        <v>26328</v>
      </c>
      <c r="N45" s="150"/>
    </row>
    <row r="46" spans="1:14" s="16" customFormat="1" ht="23.25">
      <c r="A46" s="34" t="s">
        <v>40</v>
      </c>
      <c r="B46" s="35" t="s">
        <v>19</v>
      </c>
      <c r="C46" s="100"/>
      <c r="D46" s="36">
        <v>30</v>
      </c>
      <c r="E46" s="40">
        <v>0</v>
      </c>
      <c r="F46" s="67">
        <f t="shared" si="8"/>
        <v>0</v>
      </c>
      <c r="G46" s="60">
        <f t="shared" si="12"/>
        <v>0</v>
      </c>
      <c r="H46" s="138" t="s">
        <v>76</v>
      </c>
      <c r="I46" s="19"/>
      <c r="J46" s="19"/>
      <c r="K46" s="157" t="s">
        <v>48</v>
      </c>
      <c r="L46" s="158"/>
      <c r="M46" s="151">
        <f>F28+F51</f>
        <v>26328</v>
      </c>
      <c r="N46" s="152"/>
    </row>
    <row r="47" spans="1:14" s="16" customFormat="1" ht="23.25">
      <c r="A47" s="34" t="s">
        <v>40</v>
      </c>
      <c r="B47" s="35" t="s">
        <v>23</v>
      </c>
      <c r="C47" s="100"/>
      <c r="D47" s="36">
        <v>70</v>
      </c>
      <c r="E47" s="40">
        <v>0</v>
      </c>
      <c r="F47" s="67">
        <f t="shared" si="8"/>
        <v>0</v>
      </c>
      <c r="G47" s="60">
        <f t="shared" si="12"/>
        <v>0</v>
      </c>
      <c r="H47" s="138" t="s">
        <v>76</v>
      </c>
      <c r="I47" s="19"/>
      <c r="J47" s="23"/>
      <c r="K47" s="147" t="s">
        <v>47</v>
      </c>
      <c r="L47" s="148"/>
      <c r="M47" s="153">
        <f>M45-M46</f>
        <v>0</v>
      </c>
      <c r="N47" s="154"/>
    </row>
    <row r="48" spans="1:14" s="16" customFormat="1" ht="18.75">
      <c r="A48" s="34" t="s">
        <v>40</v>
      </c>
      <c r="B48" s="35" t="s">
        <v>19</v>
      </c>
      <c r="C48" s="100"/>
      <c r="D48" s="36">
        <v>30</v>
      </c>
      <c r="E48" s="40">
        <v>0</v>
      </c>
      <c r="F48" s="67">
        <f t="shared" si="8"/>
        <v>0</v>
      </c>
      <c r="G48" s="60">
        <f t="shared" si="12"/>
        <v>0</v>
      </c>
      <c r="H48" s="138" t="s">
        <v>76</v>
      </c>
      <c r="I48" s="19"/>
      <c r="J48" s="19"/>
      <c r="K48" s="19"/>
      <c r="L48" s="19"/>
      <c r="M48" s="19"/>
    </row>
    <row r="49" spans="1:13" s="16" customFormat="1" ht="18.75">
      <c r="A49" s="34" t="s">
        <v>40</v>
      </c>
      <c r="B49" s="35" t="s">
        <v>23</v>
      </c>
      <c r="C49" s="100"/>
      <c r="D49" s="36">
        <v>70</v>
      </c>
      <c r="E49" s="40">
        <v>0</v>
      </c>
      <c r="F49" s="67">
        <f t="shared" si="8"/>
        <v>0</v>
      </c>
      <c r="G49" s="60">
        <f t="shared" si="12"/>
        <v>0</v>
      </c>
      <c r="H49" s="138" t="s">
        <v>76</v>
      </c>
      <c r="I49" s="19"/>
      <c r="J49" s="19"/>
    </row>
    <row r="50" spans="1:13" s="16" customFormat="1" ht="19.5" thickBot="1">
      <c r="A50" s="34" t="s">
        <v>40</v>
      </c>
      <c r="B50" s="35" t="s">
        <v>62</v>
      </c>
      <c r="C50" s="100"/>
      <c r="D50" s="36">
        <v>30</v>
      </c>
      <c r="E50" s="40">
        <v>0</v>
      </c>
      <c r="F50" s="67">
        <f t="shared" si="8"/>
        <v>0</v>
      </c>
      <c r="G50" s="93">
        <f t="shared" si="12"/>
        <v>0</v>
      </c>
      <c r="H50" s="139" t="s">
        <v>76</v>
      </c>
      <c r="I50" s="19"/>
      <c r="J50" s="19"/>
      <c r="L50" s="143"/>
    </row>
    <row r="51" spans="1:13" s="16" customFormat="1" ht="21.75" thickBot="1">
      <c r="A51" s="19"/>
      <c r="B51" s="19"/>
      <c r="C51" s="19"/>
      <c r="D51" s="19"/>
      <c r="E51" s="33" t="s">
        <v>37</v>
      </c>
      <c r="F51" s="92">
        <f t="shared" ref="F51:G51" si="13">SUM(F34:F50)</f>
        <v>18000</v>
      </c>
      <c r="G51" s="61">
        <f t="shared" si="13"/>
        <v>14270.364878333376</v>
      </c>
      <c r="H51" s="69"/>
      <c r="J51" s="19"/>
    </row>
    <row r="52" spans="1:13" s="16" customFormat="1" ht="21">
      <c r="D52" s="19"/>
      <c r="G52" s="42"/>
      <c r="H52" s="69"/>
      <c r="I52" s="41"/>
      <c r="J52" s="64"/>
      <c r="K52" s="3"/>
      <c r="L52" s="3"/>
    </row>
    <row r="53" spans="1:13" ht="21">
      <c r="A53" s="12"/>
      <c r="B53" s="13"/>
      <c r="C53" s="14"/>
      <c r="D53" s="15"/>
      <c r="E53" s="3"/>
      <c r="F53" s="3"/>
      <c r="G53" s="44"/>
      <c r="H53" s="69"/>
      <c r="I53" s="17"/>
      <c r="J53" s="63"/>
    </row>
    <row r="54" spans="1:13" ht="21">
      <c r="A54" s="12"/>
      <c r="B54" s="13"/>
      <c r="C54" s="14"/>
      <c r="D54" s="15"/>
      <c r="E54" s="3"/>
      <c r="F54" s="3"/>
      <c r="G54" s="43"/>
      <c r="H54" s="69"/>
      <c r="I54" s="17"/>
      <c r="J54" s="62"/>
    </row>
    <row r="55" spans="1:13" ht="21">
      <c r="A55" s="12"/>
      <c r="B55" s="13"/>
      <c r="C55" s="14"/>
      <c r="D55" s="15"/>
      <c r="E55" s="3"/>
      <c r="F55" s="3"/>
      <c r="G55" s="43"/>
      <c r="H55" s="69"/>
      <c r="I55" s="16"/>
      <c r="J55" s="16"/>
      <c r="K55" s="16"/>
      <c r="L55" s="16"/>
    </row>
    <row r="56" spans="1:13" s="16" customFormat="1" ht="21">
      <c r="G56" s="42"/>
      <c r="H56" s="69"/>
    </row>
    <row r="57" spans="1:13" s="16" customFormat="1" ht="21">
      <c r="G57" s="42"/>
      <c r="H57" s="69"/>
    </row>
    <row r="58" spans="1:13" s="16" customFormat="1" ht="21">
      <c r="G58" s="42"/>
      <c r="H58" s="69"/>
    </row>
    <row r="59" spans="1:13" s="16" customFormat="1">
      <c r="G59" s="42"/>
      <c r="H59" s="42"/>
    </row>
    <row r="60" spans="1:13" s="16" customFormat="1">
      <c r="G60" s="42"/>
      <c r="H60" s="42"/>
    </row>
    <row r="61" spans="1:13" s="16" customFormat="1">
      <c r="G61" s="42"/>
      <c r="H61" s="42"/>
    </row>
    <row r="62" spans="1:13">
      <c r="A62" s="16"/>
      <c r="B62" s="16"/>
      <c r="C62" s="16"/>
      <c r="D62" s="16"/>
      <c r="E62" s="16"/>
      <c r="F62" s="16"/>
      <c r="G62" s="42"/>
      <c r="H62" s="42"/>
      <c r="I62" s="16"/>
      <c r="J62" s="16"/>
      <c r="K62" s="16"/>
      <c r="L62" s="16"/>
      <c r="M62" s="16"/>
    </row>
    <row r="63" spans="1:13">
      <c r="A63" s="16"/>
      <c r="B63" s="16"/>
      <c r="C63" s="16"/>
      <c r="D63" s="16"/>
      <c r="E63" s="16"/>
      <c r="F63" s="16"/>
      <c r="G63" s="42"/>
      <c r="H63" s="42"/>
      <c r="I63" s="16"/>
      <c r="J63" s="16"/>
      <c r="K63" s="16"/>
      <c r="L63" s="16"/>
      <c r="M63" s="16"/>
    </row>
    <row r="64" spans="1:13">
      <c r="A64" s="16"/>
      <c r="B64" s="16"/>
      <c r="C64" s="16"/>
      <c r="D64" s="16"/>
      <c r="E64" s="16"/>
      <c r="F64" s="16"/>
      <c r="G64" s="42"/>
      <c r="H64" s="42"/>
      <c r="I64" s="16"/>
      <c r="J64" s="16"/>
      <c r="K64" s="16"/>
      <c r="L64" s="16"/>
      <c r="M64" s="16"/>
    </row>
    <row r="65" spans="1:13">
      <c r="A65" s="16"/>
      <c r="B65" s="16"/>
      <c r="C65" s="16"/>
      <c r="D65" s="16"/>
      <c r="E65" s="16"/>
      <c r="F65" s="16"/>
      <c r="G65" s="42"/>
      <c r="H65" s="42"/>
      <c r="I65" s="16"/>
      <c r="J65" s="16"/>
      <c r="K65" s="16"/>
      <c r="L65" s="16"/>
      <c r="M65" s="16"/>
    </row>
    <row r="66" spans="1:13">
      <c r="A66" s="16"/>
      <c r="B66" s="16"/>
      <c r="C66" s="16"/>
      <c r="D66" s="16"/>
      <c r="E66" s="16"/>
      <c r="F66" s="16"/>
      <c r="G66" s="42"/>
      <c r="H66" s="42"/>
      <c r="I66" s="16"/>
      <c r="J66" s="16"/>
      <c r="K66" s="16"/>
      <c r="L66" s="16"/>
      <c r="M66" s="16"/>
    </row>
    <row r="67" spans="1:13">
      <c r="A67" s="16"/>
      <c r="B67" s="16"/>
      <c r="C67" s="16"/>
      <c r="D67" s="16"/>
      <c r="E67" s="16"/>
      <c r="F67" s="16"/>
      <c r="G67" s="42"/>
      <c r="H67" s="42"/>
      <c r="I67" s="16"/>
      <c r="J67" s="16"/>
      <c r="K67" s="16"/>
      <c r="L67" s="16"/>
      <c r="M67" s="16"/>
    </row>
    <row r="68" spans="1:13">
      <c r="A68" s="16"/>
      <c r="B68" s="16"/>
      <c r="C68" s="16"/>
      <c r="D68" s="16"/>
      <c r="E68" s="16"/>
      <c r="F68" s="16"/>
      <c r="G68" s="42"/>
      <c r="H68" s="42"/>
      <c r="I68" s="16"/>
      <c r="J68" s="16"/>
      <c r="K68" s="16"/>
      <c r="L68" s="16"/>
      <c r="M68" s="16"/>
    </row>
    <row r="69" spans="1:13">
      <c r="A69" s="16"/>
      <c r="B69" s="16"/>
      <c r="C69" s="16"/>
      <c r="D69" s="16"/>
      <c r="E69" s="16"/>
      <c r="F69" s="16"/>
      <c r="G69" s="42"/>
      <c r="H69" s="42"/>
      <c r="I69" s="16"/>
      <c r="J69" s="16"/>
      <c r="K69" s="16"/>
      <c r="L69" s="16"/>
      <c r="M69" s="16"/>
    </row>
    <row r="70" spans="1:13">
      <c r="A70" s="16"/>
      <c r="B70" s="16"/>
      <c r="C70" s="16"/>
      <c r="D70" s="16"/>
      <c r="E70" s="16"/>
      <c r="F70" s="16"/>
      <c r="G70" s="42"/>
      <c r="H70" s="42"/>
      <c r="I70" s="16"/>
      <c r="J70" s="16"/>
      <c r="K70" s="16"/>
      <c r="L70" s="16"/>
      <c r="M70" s="16"/>
    </row>
    <row r="71" spans="1:13">
      <c r="A71" s="16"/>
      <c r="B71" s="16"/>
      <c r="C71" s="16"/>
      <c r="D71" s="16"/>
      <c r="E71" s="16"/>
      <c r="F71" s="16"/>
      <c r="G71" s="42"/>
      <c r="H71" s="42"/>
      <c r="I71" s="16"/>
      <c r="J71" s="16"/>
      <c r="K71" s="16"/>
      <c r="L71" s="16"/>
      <c r="M71" s="16"/>
    </row>
    <row r="72" spans="1:13">
      <c r="A72" s="16"/>
      <c r="B72" s="16"/>
      <c r="C72" s="16"/>
      <c r="D72" s="16"/>
      <c r="E72" s="16"/>
      <c r="F72" s="16"/>
      <c r="G72" s="42"/>
      <c r="H72" s="42"/>
      <c r="I72" s="16"/>
      <c r="J72" s="16"/>
      <c r="K72" s="16"/>
      <c r="L72" s="16"/>
      <c r="M72" s="16"/>
    </row>
    <row r="73" spans="1:13">
      <c r="A73" s="16"/>
      <c r="B73" s="16"/>
      <c r="C73" s="16"/>
      <c r="D73" s="16"/>
      <c r="E73" s="16"/>
      <c r="F73" s="16"/>
      <c r="G73" s="42"/>
      <c r="H73" s="42"/>
      <c r="I73" s="16"/>
      <c r="J73" s="16"/>
      <c r="K73" s="16"/>
      <c r="L73" s="16"/>
      <c r="M73" s="16"/>
    </row>
    <row r="74" spans="1:13">
      <c r="A74" s="16"/>
      <c r="B74" s="16"/>
      <c r="C74" s="16"/>
      <c r="D74" s="16"/>
      <c r="E74" s="16"/>
      <c r="F74" s="16"/>
      <c r="G74" s="42"/>
      <c r="H74" s="42"/>
      <c r="I74" s="16"/>
      <c r="J74" s="16"/>
      <c r="K74" s="16"/>
      <c r="L74" s="16"/>
      <c r="M74" s="16"/>
    </row>
    <row r="75" spans="1:13">
      <c r="A75" s="16"/>
      <c r="B75" s="16"/>
      <c r="C75" s="16"/>
      <c r="D75" s="16"/>
      <c r="E75" s="16"/>
      <c r="F75" s="16"/>
      <c r="G75" s="42"/>
      <c r="H75" s="42"/>
      <c r="I75" s="16"/>
      <c r="J75" s="16"/>
      <c r="K75" s="16"/>
      <c r="L75" s="16"/>
      <c r="M75" s="16"/>
    </row>
    <row r="76" spans="1:13">
      <c r="A76" s="16"/>
      <c r="B76" s="16"/>
      <c r="C76" s="16"/>
      <c r="D76" s="16"/>
      <c r="E76" s="16"/>
      <c r="F76" s="16"/>
      <c r="G76" s="42"/>
      <c r="H76" s="42"/>
      <c r="I76" s="16"/>
      <c r="J76" s="16"/>
      <c r="K76" s="16"/>
      <c r="L76" s="16"/>
      <c r="M76" s="16"/>
    </row>
    <row r="77" spans="1:13">
      <c r="A77" s="16"/>
      <c r="B77" s="16"/>
      <c r="C77" s="16"/>
      <c r="D77" s="16"/>
      <c r="E77" s="16"/>
      <c r="F77" s="16"/>
      <c r="G77" s="42"/>
      <c r="H77" s="42"/>
      <c r="I77" s="16"/>
      <c r="J77" s="16"/>
      <c r="K77" s="16"/>
      <c r="L77" s="16"/>
      <c r="M77" s="16"/>
    </row>
    <row r="78" spans="1:13">
      <c r="A78" s="16"/>
      <c r="B78" s="16"/>
      <c r="C78" s="16"/>
      <c r="D78" s="16"/>
      <c r="E78" s="16"/>
      <c r="F78" s="16"/>
      <c r="G78" s="42"/>
      <c r="H78" s="42"/>
      <c r="I78" s="16"/>
      <c r="J78" s="16"/>
      <c r="K78" s="16"/>
      <c r="L78" s="16"/>
      <c r="M78" s="16"/>
    </row>
    <row r="79" spans="1:13">
      <c r="A79" s="16"/>
      <c r="B79" s="16"/>
      <c r="C79" s="16"/>
      <c r="D79" s="16"/>
      <c r="E79" s="16"/>
      <c r="F79" s="16"/>
      <c r="G79" s="42"/>
      <c r="H79" s="42"/>
      <c r="I79" s="16"/>
      <c r="J79" s="16"/>
      <c r="K79" s="16"/>
      <c r="L79" s="16"/>
      <c r="M79" s="16"/>
    </row>
    <row r="80" spans="1:13">
      <c r="A80" s="16"/>
      <c r="B80" s="16"/>
      <c r="C80" s="16"/>
      <c r="D80" s="16"/>
      <c r="E80" s="16"/>
      <c r="F80" s="16"/>
      <c r="G80" s="42"/>
      <c r="H80" s="42"/>
      <c r="I80" s="16"/>
      <c r="J80" s="16"/>
      <c r="K80" s="16"/>
      <c r="L80" s="16"/>
      <c r="M80" s="16"/>
    </row>
    <row r="81" spans="1:13">
      <c r="A81" s="16"/>
      <c r="B81" s="16"/>
      <c r="C81" s="16"/>
      <c r="D81" s="16"/>
      <c r="E81" s="16"/>
      <c r="F81" s="16"/>
      <c r="G81" s="42"/>
      <c r="H81" s="42"/>
      <c r="I81" s="16"/>
      <c r="J81" s="16"/>
      <c r="K81" s="16"/>
      <c r="L81" s="16"/>
      <c r="M81" s="16"/>
    </row>
    <row r="82" spans="1:13">
      <c r="A82" s="16"/>
      <c r="B82" s="16"/>
      <c r="C82" s="16"/>
      <c r="D82" s="16"/>
      <c r="E82" s="16"/>
      <c r="F82" s="16"/>
      <c r="G82" s="42"/>
      <c r="H82" s="42"/>
      <c r="I82" s="16"/>
      <c r="J82" s="16"/>
      <c r="K82" s="16"/>
      <c r="L82" s="16"/>
      <c r="M82" s="16"/>
    </row>
    <row r="83" spans="1:13">
      <c r="A83" s="16"/>
      <c r="B83" s="16"/>
      <c r="C83" s="16"/>
      <c r="D83" s="16"/>
      <c r="E83" s="16"/>
      <c r="F83" s="16"/>
      <c r="G83" s="42"/>
      <c r="H83" s="42"/>
      <c r="I83" s="16"/>
      <c r="J83" s="16"/>
      <c r="K83" s="16"/>
      <c r="L83" s="16"/>
      <c r="M83" s="16"/>
    </row>
    <row r="84" spans="1:13">
      <c r="A84" s="16"/>
      <c r="B84" s="16"/>
      <c r="C84" s="16"/>
      <c r="D84" s="16"/>
      <c r="E84" s="16"/>
      <c r="F84" s="16"/>
      <c r="G84" s="42"/>
      <c r="H84" s="42"/>
      <c r="I84" s="16"/>
      <c r="J84" s="16"/>
      <c r="K84" s="16"/>
      <c r="L84" s="16"/>
      <c r="M84" s="16"/>
    </row>
    <row r="85" spans="1:13">
      <c r="A85" s="16"/>
      <c r="B85" s="16"/>
      <c r="C85" s="16"/>
      <c r="D85" s="16"/>
      <c r="E85" s="16"/>
      <c r="F85" s="16"/>
      <c r="G85" s="42"/>
      <c r="H85" s="42"/>
      <c r="I85" s="16"/>
      <c r="J85" s="16"/>
      <c r="K85" s="16"/>
      <c r="L85" s="16"/>
      <c r="M85" s="16"/>
    </row>
    <row r="86" spans="1:13">
      <c r="A86" s="16"/>
      <c r="B86" s="16"/>
      <c r="C86" s="16"/>
      <c r="D86" s="16"/>
      <c r="E86" s="16"/>
      <c r="F86" s="16"/>
      <c r="G86" s="42"/>
      <c r="H86" s="42"/>
      <c r="I86" s="16"/>
      <c r="J86" s="16"/>
      <c r="K86" s="16"/>
      <c r="L86" s="16"/>
      <c r="M86" s="16"/>
    </row>
    <row r="87" spans="1:13">
      <c r="A87" s="16"/>
      <c r="B87" s="16"/>
      <c r="C87" s="16"/>
      <c r="D87" s="16"/>
      <c r="E87" s="16"/>
      <c r="F87" s="16"/>
      <c r="G87" s="42"/>
      <c r="J87" s="16"/>
      <c r="K87" s="16"/>
      <c r="L87" s="16"/>
      <c r="M87" s="16"/>
    </row>
    <row r="88" spans="1:13">
      <c r="J88" s="16"/>
      <c r="K88" s="16"/>
      <c r="L88" s="16"/>
    </row>
    <row r="89" spans="1:13">
      <c r="J89" s="16"/>
      <c r="K89" s="16"/>
      <c r="L89" s="16"/>
    </row>
  </sheetData>
  <sheetProtection sheet="1" objects="1" scenarios="1"/>
  <dataConsolidate/>
  <mergeCells count="25">
    <mergeCell ref="A1:O1"/>
    <mergeCell ref="A2:C2"/>
    <mergeCell ref="D2:O2"/>
    <mergeCell ref="K5:O5"/>
    <mergeCell ref="L12:O12"/>
    <mergeCell ref="A32:G32"/>
    <mergeCell ref="B27:C27"/>
    <mergeCell ref="G18:G19"/>
    <mergeCell ref="A28:C28"/>
    <mergeCell ref="E30:F30"/>
    <mergeCell ref="N6:O6"/>
    <mergeCell ref="B18:D18"/>
    <mergeCell ref="E18:F18"/>
    <mergeCell ref="A17:G17"/>
    <mergeCell ref="N7:O7"/>
    <mergeCell ref="N8:O8"/>
    <mergeCell ref="N9:O9"/>
    <mergeCell ref="N10:O10"/>
    <mergeCell ref="N11:O11"/>
    <mergeCell ref="K47:L47"/>
    <mergeCell ref="M45:N45"/>
    <mergeCell ref="M46:N46"/>
    <mergeCell ref="M47:N47"/>
    <mergeCell ref="K45:L45"/>
    <mergeCell ref="K46:L46"/>
  </mergeCells>
  <dataValidations count="1">
    <dataValidation type="list" allowBlank="1" showInputMessage="1" showErrorMessage="1" sqref="H20:H26 H34:H50">
      <formula1>$P$17:$P$19</formula1>
    </dataValidation>
  </dataValidations>
  <hyperlinks>
    <hyperlink ref="A1" r:id="rId1" display="https://www.anaascuole.org/iscrizione-associazione-anaa-scuole/"/>
  </hyperlinks>
  <printOptions horizontalCentered="1"/>
  <pageMargins left="0" right="0" top="0.17" bottom="0" header="0.17" footer="0"/>
  <pageSetup paperSize="8" scale="79" orientation="landscape" r:id="rId2"/>
  <drawing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Sccheda contabile</vt:lpstr>
      <vt:lpstr>'Sccheda contabile'!Area_stampa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user08</cp:lastModifiedBy>
  <cp:lastPrinted>2023-06-01T11:20:07Z</cp:lastPrinted>
  <dcterms:created xsi:type="dcterms:W3CDTF">2016-10-07T11:57:11Z</dcterms:created>
  <dcterms:modified xsi:type="dcterms:W3CDTF">2023-06-01T11:21:35Z</dcterms:modified>
</cp:coreProperties>
</file>