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28860" windowHeight="12315"/>
  </bookViews>
  <sheets>
    <sheet name="Controlli" sheetId="3" r:id="rId1"/>
  </sheets>
  <definedNames>
    <definedName name="_xlnm.Print_Area" localSheetId="0">Controlli!$B$2:$K$28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3"/>
  <c r="D26"/>
  <c r="D24"/>
  <c r="J17" s="1"/>
  <c r="J15"/>
  <c r="J14"/>
  <c r="J16" l="1"/>
</calcChain>
</file>

<file path=xl/sharedStrings.xml><?xml version="1.0" encoding="utf-8"?>
<sst xmlns="http://schemas.openxmlformats.org/spreadsheetml/2006/main" count="26" uniqueCount="25">
  <si>
    <t>Tasso Istituto di Credito</t>
  </si>
  <si>
    <t>TEG Medio (L.108/96)</t>
  </si>
  <si>
    <t>CONTROLLI</t>
  </si>
  <si>
    <t>Tasso inferiore al TEG Medio</t>
  </si>
  <si>
    <t>Controllo Usura</t>
  </si>
  <si>
    <t>Quinto cedibile</t>
  </si>
  <si>
    <t>Quota delegazione</t>
  </si>
  <si>
    <t>Riduzione non superiore al 50%</t>
  </si>
  <si>
    <t>Ritenuta sindacale</t>
  </si>
  <si>
    <t>DATI RIEPILOGATIVI DELLA RETRIBUZIONE</t>
  </si>
  <si>
    <t>Competenze fisse</t>
  </si>
  <si>
    <t>Stipendio</t>
  </si>
  <si>
    <t>Altri assegni</t>
  </si>
  <si>
    <t>Ritenute</t>
  </si>
  <si>
    <t>Previdenziali</t>
  </si>
  <si>
    <t>Fiscali</t>
  </si>
  <si>
    <t>Conguagli fiscalieprevidenziali</t>
  </si>
  <si>
    <t>Totale</t>
  </si>
  <si>
    <t xml:space="preserve">Cessione prestititalia </t>
  </si>
  <si>
    <t xml:space="preserve">Totale netto </t>
  </si>
  <si>
    <t>Trattenute mensili sugli stipendi dei dipendenti pubblici mediante l’istituto della delegazione convenzionale di pagamento</t>
  </si>
  <si>
    <t>Dall'Allegato E</t>
  </si>
  <si>
    <r>
      <rPr>
        <b/>
        <sz val="11"/>
        <color theme="1"/>
        <rFont val="Cambria"/>
        <family val="1"/>
        <scheme val="major"/>
      </rPr>
      <t>Altre ritenute</t>
    </r>
    <r>
      <rPr>
        <b/>
        <i/>
        <sz val="11"/>
        <color theme="1"/>
        <rFont val="Cambria"/>
        <family val="1"/>
        <scheme val="major"/>
      </rPr>
      <t xml:space="preserve"> </t>
    </r>
    <r>
      <rPr>
        <i/>
        <sz val="11"/>
        <color theme="1"/>
        <rFont val="Cambria"/>
        <family val="1"/>
        <scheme val="major"/>
      </rPr>
      <t>vai al dettaglio</t>
    </r>
  </si>
  <si>
    <r>
      <t xml:space="preserve">Stipendio netto </t>
    </r>
    <r>
      <rPr>
        <i/>
        <sz val="11"/>
        <color theme="1"/>
        <rFont val="Cambria"/>
        <family val="1"/>
        <scheme val="major"/>
      </rPr>
      <t>+ Altre ritenute</t>
    </r>
  </si>
  <si>
    <t>ANAA Scuole</t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</si>
</sst>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65" formatCode="#,##0.00\ &quot;€&quot;"/>
  </numFmts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i/>
      <sz val="14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0"/>
      <name val="Bradley Hand ITC"/>
      <family val="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70C0"/>
      </left>
      <right style="double">
        <color rgb="FF0070C0"/>
      </right>
      <top/>
      <bottom style="double">
        <color rgb="FF0070C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Border="1" applyProtection="1">
      <protection hidden="1"/>
    </xf>
    <xf numFmtId="49" fontId="0" fillId="0" borderId="0" xfId="0" applyNumberFormat="1" applyProtection="1"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15" xfId="0" applyFont="1" applyBorder="1" applyAlignment="1" applyProtection="1">
      <alignment vertical="top"/>
      <protection hidden="1"/>
    </xf>
    <xf numFmtId="0" fontId="2" fillId="0" borderId="16" xfId="0" applyFont="1" applyBorder="1" applyAlignment="1" applyProtection="1">
      <alignment vertical="top"/>
      <protection hidden="1"/>
    </xf>
    <xf numFmtId="0" fontId="2" fillId="0" borderId="17" xfId="0" applyFont="1" applyBorder="1" applyAlignment="1" applyProtection="1">
      <alignment vertical="top"/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18" xfId="0" applyFont="1" applyBorder="1" applyProtection="1">
      <protection hidden="1"/>
    </xf>
    <xf numFmtId="0" fontId="2" fillId="0" borderId="19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10" fontId="2" fillId="0" borderId="10" xfId="0" applyNumberFormat="1" applyFont="1" applyBorder="1" applyProtection="1">
      <protection locked="0"/>
    </xf>
    <xf numFmtId="0" fontId="2" fillId="0" borderId="14" xfId="0" applyFont="1" applyBorder="1" applyAlignment="1" applyProtection="1">
      <alignment horizontal="right"/>
      <protection hidden="1"/>
    </xf>
    <xf numFmtId="164" fontId="2" fillId="0" borderId="9" xfId="0" applyNumberFormat="1" applyFont="1" applyBorder="1" applyProtection="1">
      <protection locked="0"/>
    </xf>
    <xf numFmtId="0" fontId="2" fillId="0" borderId="4" xfId="0" applyFont="1" applyBorder="1" applyProtection="1">
      <protection hidden="1"/>
    </xf>
    <xf numFmtId="0" fontId="2" fillId="0" borderId="12" xfId="0" applyFont="1" applyBorder="1" applyProtection="1">
      <protection hidden="1"/>
    </xf>
    <xf numFmtId="164" fontId="2" fillId="0" borderId="11" xfId="0" applyNumberFormat="1" applyFont="1" applyBorder="1" applyProtection="1">
      <protection locked="0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20" xfId="0" applyFont="1" applyBorder="1" applyProtection="1">
      <protection hidden="1"/>
    </xf>
    <xf numFmtId="0" fontId="2" fillId="0" borderId="21" xfId="0" applyFont="1" applyBorder="1" applyProtection="1">
      <protection hidden="1"/>
    </xf>
    <xf numFmtId="0" fontId="2" fillId="0" borderId="22" xfId="0" applyFont="1" applyBorder="1" applyProtection="1"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2" fillId="0" borderId="15" xfId="0" applyFont="1" applyBorder="1" applyProtection="1">
      <protection hidden="1"/>
    </xf>
    <xf numFmtId="0" fontId="2" fillId="0" borderId="17" xfId="0" applyFont="1" applyBorder="1" applyProtection="1">
      <protection hidden="1"/>
    </xf>
    <xf numFmtId="0" fontId="2" fillId="0" borderId="8" xfId="0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165" fontId="2" fillId="0" borderId="0" xfId="0" applyNumberFormat="1" applyFont="1" applyBorder="1" applyProtection="1">
      <protection hidden="1"/>
    </xf>
    <xf numFmtId="165" fontId="2" fillId="0" borderId="19" xfId="0" applyNumberFormat="1" applyFont="1" applyBorder="1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3" fillId="2" borderId="0" xfId="0" applyFont="1" applyFill="1" applyBorder="1" applyProtection="1">
      <protection hidden="1"/>
    </xf>
    <xf numFmtId="164" fontId="2" fillId="2" borderId="13" xfId="0" applyNumberFormat="1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164" fontId="2" fillId="2" borderId="0" xfId="0" applyNumberFormat="1" applyFont="1" applyFill="1" applyBorder="1" applyProtection="1">
      <protection hidden="1"/>
    </xf>
    <xf numFmtId="0" fontId="1" fillId="0" borderId="0" xfId="0" applyFont="1" applyProtection="1">
      <protection hidden="1"/>
    </xf>
    <xf numFmtId="0" fontId="9" fillId="0" borderId="0" xfId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0" fillId="0" borderId="16" xfId="0" applyBorder="1" applyAlignment="1" applyProtection="1">
      <protection hidden="1"/>
    </xf>
    <xf numFmtId="0" fontId="0" fillId="0" borderId="16" xfId="0" applyBorder="1" applyAlignment="1"/>
    <xf numFmtId="0" fontId="3" fillId="0" borderId="0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right" vertical="center"/>
      <protection locked="0"/>
    </xf>
  </cellXfs>
  <cellStyles count="2">
    <cellStyle name="Collegamento ipertestuale" xfId="1" builtinId="8"/>
    <cellStyle name="Normale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556848</xdr:colOff>
      <xdr:row>0</xdr:row>
      <xdr:rowOff>73270</xdr:rowOff>
    </xdr:from>
    <xdr:to>
      <xdr:col>10</xdr:col>
      <xdr:colOff>49957</xdr:colOff>
      <xdr:row>0</xdr:row>
      <xdr:rowOff>366346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00E6ACF-AFB1-4C3C-AB18-17BF8F0A1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37790" y="73270"/>
          <a:ext cx="306398" cy="293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aascuole.org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9"/>
  <sheetViews>
    <sheetView showGridLines="0" tabSelected="1" zoomScale="130" zoomScaleNormal="130" workbookViewId="0">
      <selection activeCell="M21" sqref="M21"/>
    </sheetView>
  </sheetViews>
  <sheetFormatPr defaultRowHeight="15"/>
  <cols>
    <col min="1" max="1" width="2.85546875" style="1" customWidth="1"/>
    <col min="2" max="2" width="1.42578125" style="1" customWidth="1"/>
    <col min="3" max="3" width="31" style="1" customWidth="1"/>
    <col min="4" max="4" width="12" style="1" customWidth="1"/>
    <col min="5" max="5" width="2.85546875" style="1" customWidth="1"/>
    <col min="6" max="6" width="1.42578125" style="1" customWidth="1"/>
    <col min="7" max="7" width="1.5703125" style="1" customWidth="1"/>
    <col min="8" max="8" width="1.42578125" style="1" customWidth="1"/>
    <col min="9" max="9" width="32.140625" style="1" customWidth="1"/>
    <col min="10" max="10" width="12.140625" style="1" customWidth="1"/>
    <col min="11" max="11" width="1.42578125" style="1" customWidth="1"/>
    <col min="12" max="16384" width="9.140625" style="1"/>
  </cols>
  <sheetData>
    <row r="1" spans="2:18" ht="31.5" customHeight="1">
      <c r="C1" s="43" t="s">
        <v>24</v>
      </c>
    </row>
    <row r="2" spans="2:18" s="2" customFormat="1" ht="36.75" customHeight="1">
      <c r="B2" s="48" t="s">
        <v>20</v>
      </c>
      <c r="C2" s="48"/>
      <c r="D2" s="48"/>
      <c r="E2" s="48"/>
      <c r="F2" s="48"/>
      <c r="G2" s="48"/>
      <c r="H2" s="48"/>
      <c r="I2" s="48"/>
      <c r="J2" s="48"/>
      <c r="K2" s="48"/>
    </row>
    <row r="3" spans="2:18" s="2" customFormat="1" ht="7.5" customHeight="1" thickBo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8" s="2" customFormat="1" ht="8.25" customHeight="1" thickTop="1">
      <c r="B4" s="6"/>
      <c r="C4" s="7"/>
      <c r="D4" s="7"/>
      <c r="E4" s="7"/>
      <c r="F4" s="8"/>
      <c r="G4" s="9"/>
      <c r="H4" s="6"/>
      <c r="I4" s="7"/>
      <c r="J4" s="7"/>
      <c r="K4" s="8"/>
    </row>
    <row r="5" spans="2:18">
      <c r="B5" s="10"/>
      <c r="C5" s="49" t="s">
        <v>9</v>
      </c>
      <c r="D5" s="49"/>
      <c r="E5" s="49"/>
      <c r="F5" s="11"/>
      <c r="G5" s="12"/>
      <c r="H5" s="10"/>
      <c r="I5" s="49" t="s">
        <v>21</v>
      </c>
      <c r="J5" s="49"/>
      <c r="K5" s="11"/>
    </row>
    <row r="6" spans="2:18" ht="9.75" customHeight="1" thickBot="1">
      <c r="B6" s="10"/>
      <c r="C6" s="12"/>
      <c r="D6" s="12"/>
      <c r="E6" s="12"/>
      <c r="F6" s="11"/>
      <c r="G6" s="12"/>
      <c r="H6" s="10"/>
      <c r="I6" s="12"/>
      <c r="J6" s="12"/>
      <c r="K6" s="11"/>
    </row>
    <row r="7" spans="2:18" ht="16.5" thickTop="1" thickBot="1">
      <c r="B7" s="10"/>
      <c r="C7" s="13" t="s">
        <v>10</v>
      </c>
      <c r="D7" s="14"/>
      <c r="E7" s="15"/>
      <c r="F7" s="11"/>
      <c r="G7" s="12"/>
      <c r="H7" s="10"/>
      <c r="I7" s="12" t="s">
        <v>0</v>
      </c>
      <c r="J7" s="16">
        <v>8.1000000000000003E-2</v>
      </c>
      <c r="K7" s="11"/>
    </row>
    <row r="8" spans="2:18" ht="16.5" thickTop="1" thickBot="1">
      <c r="B8" s="10"/>
      <c r="C8" s="17" t="s">
        <v>11</v>
      </c>
      <c r="D8" s="18">
        <v>2681.62</v>
      </c>
      <c r="E8" s="19"/>
      <c r="F8" s="11"/>
      <c r="G8" s="12"/>
      <c r="H8" s="10"/>
      <c r="I8" s="12" t="s">
        <v>1</v>
      </c>
      <c r="J8" s="16">
        <v>8.4900000000000003E-2</v>
      </c>
      <c r="K8" s="11"/>
    </row>
    <row r="9" spans="2:18" ht="16.5" thickTop="1" thickBot="1">
      <c r="B9" s="10"/>
      <c r="C9" s="17" t="s">
        <v>12</v>
      </c>
      <c r="D9" s="18">
        <v>434.37</v>
      </c>
      <c r="E9" s="19"/>
      <c r="F9" s="11"/>
      <c r="G9" s="12"/>
      <c r="H9" s="10"/>
      <c r="I9" s="20" t="s">
        <v>6</v>
      </c>
      <c r="J9" s="21">
        <v>406</v>
      </c>
      <c r="K9" s="11"/>
    </row>
    <row r="10" spans="2:18" ht="7.5" customHeight="1" thickTop="1" thickBot="1">
      <c r="B10" s="10"/>
      <c r="C10" s="22"/>
      <c r="D10" s="23"/>
      <c r="E10" s="24"/>
      <c r="F10" s="11"/>
      <c r="G10" s="12"/>
      <c r="H10" s="25"/>
      <c r="I10" s="26"/>
      <c r="J10" s="26"/>
      <c r="K10" s="27"/>
    </row>
    <row r="11" spans="2:18" ht="7.5" customHeight="1" thickBot="1">
      <c r="B11" s="10"/>
      <c r="C11" s="12"/>
      <c r="D11" s="12"/>
      <c r="E11" s="12"/>
      <c r="F11" s="11"/>
      <c r="G11" s="12"/>
      <c r="H11" s="28"/>
      <c r="I11" s="12"/>
      <c r="J11" s="29"/>
      <c r="K11" s="28"/>
    </row>
    <row r="12" spans="2:18" ht="16.5" thickTop="1" thickBot="1">
      <c r="B12" s="10"/>
      <c r="C12" s="13" t="s">
        <v>13</v>
      </c>
      <c r="D12" s="14"/>
      <c r="E12" s="15"/>
      <c r="F12" s="11"/>
      <c r="G12" s="12"/>
      <c r="H12" s="30"/>
      <c r="I12" s="45"/>
      <c r="J12" s="46"/>
      <c r="K12" s="31"/>
    </row>
    <row r="13" spans="2:18" ht="16.5" thickTop="1" thickBot="1">
      <c r="B13" s="10"/>
      <c r="C13" s="32" t="s">
        <v>14</v>
      </c>
      <c r="D13" s="18">
        <v>341.36</v>
      </c>
      <c r="E13" s="19"/>
      <c r="F13" s="11"/>
      <c r="G13" s="12"/>
      <c r="H13" s="10"/>
      <c r="I13" s="49" t="s">
        <v>2</v>
      </c>
      <c r="J13" s="49"/>
      <c r="K13" s="11"/>
    </row>
    <row r="14" spans="2:18" ht="16.5" thickTop="1" thickBot="1">
      <c r="B14" s="10"/>
      <c r="C14" s="32" t="s">
        <v>15</v>
      </c>
      <c r="D14" s="18">
        <v>542.25</v>
      </c>
      <c r="E14" s="19"/>
      <c r="F14" s="11"/>
      <c r="G14" s="12"/>
      <c r="H14" s="10"/>
      <c r="I14" s="12" t="s">
        <v>3</v>
      </c>
      <c r="J14" s="47" t="str">
        <f>IF(J7&lt;J8, "OK", "X")</f>
        <v>OK</v>
      </c>
      <c r="K14" s="11"/>
      <c r="R14" s="42"/>
    </row>
    <row r="15" spans="2:18" ht="16.5" thickTop="1" thickBot="1">
      <c r="B15" s="10"/>
      <c r="C15" s="17" t="s">
        <v>22</v>
      </c>
      <c r="D15" s="12"/>
      <c r="E15" s="19"/>
      <c r="F15" s="11"/>
      <c r="G15" s="12"/>
      <c r="H15" s="10"/>
      <c r="I15" s="12" t="s">
        <v>4</v>
      </c>
      <c r="J15" s="47" t="str">
        <f>IF(J7 &lt; MIN((J8*1.25)+4, J8+8), "OK", "X")</f>
        <v>OK</v>
      </c>
      <c r="K15" s="11"/>
    </row>
    <row r="16" spans="2:18" ht="16.5" thickTop="1" thickBot="1">
      <c r="B16" s="10"/>
      <c r="C16" s="50" t="s">
        <v>18</v>
      </c>
      <c r="D16" s="18">
        <v>421</v>
      </c>
      <c r="E16" s="19"/>
      <c r="F16" s="11"/>
      <c r="G16" s="12"/>
      <c r="H16" s="10"/>
      <c r="I16" s="12" t="s">
        <v>5</v>
      </c>
      <c r="J16" s="47" t="str">
        <f>IF(J9&lt;=D27, "OK", "X")</f>
        <v>OK</v>
      </c>
      <c r="K16" s="11"/>
      <c r="L16" s="3"/>
    </row>
    <row r="17" spans="2:12" ht="16.5" thickTop="1" thickBot="1">
      <c r="B17" s="10"/>
      <c r="C17" s="34" t="s">
        <v>8</v>
      </c>
      <c r="D17" s="18">
        <v>16.649999999999999</v>
      </c>
      <c r="E17" s="19"/>
      <c r="F17" s="11"/>
      <c r="G17" s="12"/>
      <c r="H17" s="10"/>
      <c r="I17" s="12" t="s">
        <v>7</v>
      </c>
      <c r="J17" s="47" t="str">
        <f>IF(J9+D16&lt;D24*50%,"OK","X")</f>
        <v>OK</v>
      </c>
      <c r="K17" s="11"/>
      <c r="L17" s="4"/>
    </row>
    <row r="18" spans="2:12" ht="6" customHeight="1" thickTop="1" thickBot="1">
      <c r="B18" s="10"/>
      <c r="C18" s="22"/>
      <c r="D18" s="23"/>
      <c r="E18" s="24"/>
      <c r="F18" s="11"/>
      <c r="G18" s="12"/>
      <c r="H18" s="25"/>
      <c r="I18" s="26"/>
      <c r="J18" s="26"/>
      <c r="K18" s="27"/>
      <c r="L18" s="4"/>
    </row>
    <row r="19" spans="2:12" ht="6.75" customHeight="1" thickBot="1">
      <c r="B19" s="10"/>
      <c r="C19" s="12"/>
      <c r="D19" s="12"/>
      <c r="E19" s="12"/>
      <c r="F19" s="11"/>
      <c r="G19" s="12"/>
      <c r="H19" s="28"/>
      <c r="I19" s="28"/>
      <c r="J19" s="33"/>
      <c r="K19" s="28"/>
      <c r="L19" s="4"/>
    </row>
    <row r="20" spans="2:12" ht="15.75" customHeight="1" thickBot="1">
      <c r="B20" s="10"/>
      <c r="C20" s="13" t="s">
        <v>16</v>
      </c>
      <c r="D20" s="14"/>
      <c r="E20" s="15"/>
      <c r="F20" s="11"/>
      <c r="G20" s="12"/>
      <c r="H20" s="44"/>
      <c r="I20" s="44"/>
      <c r="J20" s="44"/>
      <c r="K20" s="44"/>
      <c r="L20" s="4"/>
    </row>
    <row r="21" spans="2:12" ht="16.5" thickTop="1" thickBot="1">
      <c r="B21" s="10"/>
      <c r="C21" s="17" t="s">
        <v>17</v>
      </c>
      <c r="D21" s="18">
        <v>139.71</v>
      </c>
      <c r="E21" s="19"/>
      <c r="F21" s="11"/>
      <c r="G21" s="12"/>
      <c r="H21" s="44"/>
      <c r="I21" s="44"/>
      <c r="J21" s="44"/>
      <c r="K21" s="44"/>
      <c r="L21" s="4"/>
    </row>
    <row r="22" spans="2:12" ht="7.5" customHeight="1" thickTop="1" thickBot="1">
      <c r="B22" s="10"/>
      <c r="C22" s="22"/>
      <c r="D22" s="23"/>
      <c r="E22" s="24"/>
      <c r="F22" s="11"/>
      <c r="G22" s="12"/>
      <c r="H22" s="44"/>
      <c r="I22" s="44"/>
      <c r="J22" s="44"/>
      <c r="K22" s="44"/>
      <c r="L22" s="4"/>
    </row>
    <row r="23" spans="2:12" ht="7.5" customHeight="1" thickBot="1">
      <c r="B23" s="10"/>
      <c r="C23" s="12"/>
      <c r="D23" s="12"/>
      <c r="E23" s="12"/>
      <c r="F23" s="11"/>
      <c r="G23" s="12"/>
      <c r="H23" s="44"/>
      <c r="I23" s="44"/>
      <c r="J23" s="44"/>
      <c r="K23" s="44"/>
      <c r="L23" s="4"/>
    </row>
    <row r="24" spans="2:12" ht="15.75" thickBot="1">
      <c r="B24" s="10"/>
      <c r="C24" s="38" t="s">
        <v>19</v>
      </c>
      <c r="D24" s="39">
        <f>SUM(D8+D9)-SUM(D13:D17)-D21</f>
        <v>1655.0199999999995</v>
      </c>
      <c r="E24" s="12"/>
      <c r="F24" s="11"/>
      <c r="G24" s="12"/>
      <c r="H24" s="44"/>
      <c r="I24" s="44"/>
      <c r="J24" s="44"/>
      <c r="K24" s="44"/>
    </row>
    <row r="25" spans="2:12" ht="6.75" customHeight="1">
      <c r="B25" s="10"/>
      <c r="C25" s="12"/>
      <c r="D25" s="12"/>
      <c r="E25" s="12"/>
      <c r="F25" s="11"/>
      <c r="G25" s="12"/>
      <c r="H25" s="44"/>
      <c r="I25" s="44"/>
      <c r="J25" s="44"/>
      <c r="K25" s="44"/>
    </row>
    <row r="26" spans="2:12" ht="15.75" thickBot="1">
      <c r="B26" s="10"/>
      <c r="C26" s="40" t="s">
        <v>23</v>
      </c>
      <c r="D26" s="41">
        <f>SUM(D8+D9)-SUM(D13:D14)-D21</f>
        <v>2092.6699999999996</v>
      </c>
      <c r="E26" s="35"/>
      <c r="F26" s="36"/>
      <c r="G26" s="35"/>
      <c r="H26" s="44"/>
      <c r="I26" s="44"/>
      <c r="J26" s="44"/>
      <c r="K26" s="44"/>
    </row>
    <row r="27" spans="2:12" ht="15.75" thickBot="1">
      <c r="B27" s="10"/>
      <c r="C27" s="38" t="s">
        <v>5</v>
      </c>
      <c r="D27" s="39">
        <f>((SUM(D8+D9)-SUM(D13:D14)-D21)/5)</f>
        <v>418.53399999999993</v>
      </c>
      <c r="E27" s="12"/>
      <c r="F27" s="11"/>
      <c r="G27" s="12"/>
      <c r="H27" s="44"/>
      <c r="I27" s="44"/>
      <c r="J27" s="44"/>
      <c r="K27" s="44"/>
    </row>
    <row r="28" spans="2:12" ht="7.5" customHeight="1" thickBot="1">
      <c r="B28" s="25"/>
      <c r="C28" s="26"/>
      <c r="D28" s="26"/>
      <c r="E28" s="26"/>
      <c r="F28" s="27"/>
      <c r="G28" s="12"/>
      <c r="H28" s="37"/>
      <c r="I28" s="37"/>
      <c r="J28" s="37"/>
      <c r="K28" s="37"/>
    </row>
    <row r="29" spans="2:12" ht="15.75" thickTop="1"/>
  </sheetData>
  <sheetProtection password="F328" sheet="1" objects="1" scenarios="1"/>
  <protectedRanges>
    <protectedRange sqref="J7:J9 J11" name="Intervallo1_1"/>
    <protectedRange sqref="D8 D13:D14 D21 D16:D17" name="Intervallo1_2"/>
  </protectedRanges>
  <mergeCells count="4">
    <mergeCell ref="B2:K2"/>
    <mergeCell ref="I5:J5"/>
    <mergeCell ref="C5:E5"/>
    <mergeCell ref="I13:J13"/>
  </mergeCells>
  <conditionalFormatting sqref="J14:J17 J19">
    <cfRule type="cellIs" dxfId="1" priority="3" operator="equal">
      <formula>"X"</formula>
    </cfRule>
    <cfRule type="cellIs" dxfId="0" priority="4" operator="equal">
      <formula>"OK"</formula>
    </cfRule>
  </conditionalFormatting>
  <hyperlinks>
    <hyperlink ref="C1" r:id="rId1"/>
  </hyperlinks>
  <printOptions horizontalCentered="1"/>
  <pageMargins left="0" right="0" top="0.94488188976377963" bottom="0.74803149606299213" header="0.31496062992125984" footer="0.31496062992125984"/>
  <pageSetup paperSize="9" orientation="portrait" r:id="rId2"/>
  <headerFooter>
    <oddHeader>&amp;L&amp;G</oddHeader>
    <oddFooter>&amp;R&amp;D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Controlli</vt:lpstr>
      <vt:lpstr>Controlli!Area_stampa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2025-11-08T08:29:11Z</dcterms:modified>
</cp:coreProperties>
</file>